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120" windowWidth="12120" windowHeight="8700" tabRatio="958"/>
  </bookViews>
  <sheets>
    <sheet name="SUM" sheetId="1" r:id="rId1"/>
    <sheet name="SUM (2)" sheetId="2" r:id="rId2"/>
    <sheet name="SUMIF" sheetId="8" r:id="rId3"/>
    <sheet name="SUMIF (2)" sheetId="9" r:id="rId4"/>
    <sheet name="SUMIF (3)" sheetId="35" r:id="rId5"/>
    <sheet name="COUNTIF" sheetId="36" r:id="rId6"/>
    <sheet name="COUNTIF (2)" sheetId="12" r:id="rId7"/>
    <sheet name="SUMPRODUCT" sheetId="18" r:id="rId8"/>
    <sheet name="SUMPRODUCT (2)" sheetId="19" r:id="rId9"/>
    <sheet name="SUMPRODUCT (3)" sheetId="20" r:id="rId10"/>
    <sheet name="ROUND" sheetId="13" r:id="rId11"/>
    <sheet name="ROUNDDOWN" sheetId="38" r:id="rId12"/>
    <sheet name="ROUNDUP" sheetId="39" r:id="rId13"/>
    <sheet name="ROUND (2)" sheetId="14" r:id="rId14"/>
    <sheet name="ROUND (3)" sheetId="40" r:id="rId15"/>
    <sheet name="MROUND" sheetId="15" r:id="rId16"/>
    <sheet name="MROUND (2)" sheetId="16" r:id="rId17"/>
    <sheet name="CEILING" sheetId="17" r:id="rId18"/>
    <sheet name="FLOOR" sheetId="41" r:id="rId19"/>
    <sheet name="PRODUCT" sheetId="21" r:id="rId20"/>
    <sheet name="PRODUCT (2)" sheetId="42" r:id="rId21"/>
    <sheet name="ISERROR-QUOTIENT" sheetId="22" r:id="rId22"/>
    <sheet name="exponential" sheetId="23" r:id="rId23"/>
    <sheet name="POWER" sheetId="43" r:id="rId24"/>
    <sheet name="MOD" sheetId="24" r:id="rId25"/>
    <sheet name="MOD (2)" sheetId="44" r:id="rId26"/>
    <sheet name="MOD-ROW" sheetId="45" r:id="rId27"/>
    <sheet name="MOD-COLUMN" sheetId="46" r:id="rId28"/>
    <sheet name="SUBTOTAL" sheetId="26" r:id="rId29"/>
    <sheet name="SUBTOTAL (2)" sheetId="47" r:id="rId30"/>
    <sheet name="INT-RAND" sheetId="27" r:id="rId31"/>
    <sheet name="RANDBETWEEN" sheetId="28" r:id="rId32"/>
    <sheet name="ODD" sheetId="29" r:id="rId33"/>
    <sheet name="ISODD" sheetId="30" r:id="rId34"/>
    <sheet name="ISODD-ROW" sheetId="31" r:id="rId35"/>
    <sheet name="ISODD-COLUMN" sheetId="48" r:id="rId36"/>
    <sheet name="ROMAN" sheetId="32" r:id="rId37"/>
    <sheet name="SIGN" sheetId="49" r:id="rId38"/>
    <sheet name="SUMSQ" sheetId="50" r:id="rId39"/>
    <sheet name="GCD" sheetId="34" r:id="rId40"/>
    <sheet name="LCM" sheetId="51" r:id="rId41"/>
  </sheets>
  <definedNames>
    <definedName name="_xlnm._FilterDatabase" localSheetId="29" hidden="1">'SUBTOTAL (2)'!$A$1:$C$10</definedName>
    <definedName name="_xlnm.Print_Area" localSheetId="6">'COUNTIF (2)'!$A$1:$H$18</definedName>
  </definedNames>
  <calcPr calcId="171027"/>
</workbook>
</file>

<file path=xl/calcChain.xml><?xml version="1.0" encoding="utf-8"?>
<calcChain xmlns="http://schemas.openxmlformats.org/spreadsheetml/2006/main">
  <c r="A11" i="1" l="1"/>
  <c r="B2" i="20"/>
  <c r="E2" i="20"/>
  <c r="B3" i="20"/>
  <c r="E3" i="20"/>
  <c r="B4" i="20"/>
  <c r="E4" i="20"/>
  <c r="C14" i="20" s="1"/>
  <c r="B5" i="20"/>
  <c r="E5" i="20"/>
  <c r="B6" i="20"/>
  <c r="E6" i="20"/>
  <c r="B7" i="20"/>
  <c r="E7" i="20"/>
  <c r="B8" i="20"/>
  <c r="E8" i="20"/>
  <c r="B9" i="20"/>
  <c r="E9" i="20"/>
  <c r="B10" i="20"/>
  <c r="E10" i="20"/>
  <c r="B11" i="20"/>
  <c r="E11" i="20"/>
  <c r="C2" i="13"/>
  <c r="C3" i="13"/>
  <c r="C4" i="13"/>
  <c r="C5" i="13"/>
  <c r="C6" i="13"/>
  <c r="C7" i="13"/>
  <c r="C8" i="13"/>
  <c r="C9" i="13"/>
  <c r="C10" i="13"/>
  <c r="C2" i="38"/>
  <c r="C3" i="38"/>
  <c r="C4" i="38"/>
  <c r="C5" i="38"/>
  <c r="C6" i="38"/>
  <c r="C7" i="38"/>
  <c r="C8" i="38"/>
  <c r="C9" i="38"/>
  <c r="C10" i="38"/>
  <c r="C2" i="39"/>
  <c r="C3" i="39"/>
  <c r="C4" i="39"/>
  <c r="C5" i="39"/>
  <c r="C6" i="39"/>
  <c r="C7" i="39"/>
  <c r="C8" i="39"/>
  <c r="C9" i="39"/>
  <c r="C10" i="39"/>
  <c r="B2" i="14"/>
  <c r="B3" i="14"/>
  <c r="B4" i="14"/>
  <c r="B5" i="14"/>
  <c r="B6" i="14"/>
  <c r="B7" i="14"/>
  <c r="B8" i="14"/>
  <c r="B9" i="14"/>
  <c r="B10" i="14"/>
  <c r="B2" i="40"/>
  <c r="B3" i="40"/>
  <c r="B4" i="40"/>
  <c r="B5" i="40"/>
  <c r="B6" i="40"/>
  <c r="B7" i="40"/>
  <c r="B8" i="40"/>
  <c r="B9" i="40"/>
  <c r="B10" i="40"/>
  <c r="B2" i="15"/>
  <c r="C2" i="15"/>
  <c r="B3" i="15"/>
  <c r="C3" i="15"/>
  <c r="B4" i="15"/>
  <c r="C4" i="15"/>
  <c r="B5" i="15"/>
  <c r="C5" i="15"/>
  <c r="B6" i="15"/>
  <c r="C6" i="15"/>
  <c r="B7" i="15"/>
  <c r="C7" i="15"/>
  <c r="B8" i="15"/>
  <c r="C8" i="15"/>
  <c r="B9" i="15"/>
  <c r="C9" i="15"/>
  <c r="B10" i="15"/>
  <c r="C10" i="15"/>
  <c r="B2" i="16"/>
  <c r="C2" i="16"/>
  <c r="B3" i="16"/>
  <c r="C3" i="16"/>
  <c r="B4" i="16"/>
  <c r="C4" i="16"/>
  <c r="B5" i="16"/>
  <c r="C5" i="16"/>
  <c r="B6" i="16"/>
  <c r="C6" i="16"/>
  <c r="B7" i="16"/>
  <c r="C7" i="16"/>
  <c r="B8" i="16"/>
  <c r="C8" i="16"/>
  <c r="B9" i="16"/>
  <c r="C9" i="16"/>
  <c r="B10" i="16"/>
  <c r="C10" i="16"/>
  <c r="B2" i="17"/>
  <c r="B3" i="17"/>
  <c r="B4" i="17"/>
  <c r="B5" i="17"/>
  <c r="B6" i="17"/>
  <c r="B7" i="17"/>
  <c r="B8" i="17"/>
  <c r="B9" i="17"/>
  <c r="B10" i="17"/>
  <c r="B2" i="41"/>
  <c r="B3" i="41"/>
  <c r="B4" i="41"/>
  <c r="B5" i="41"/>
  <c r="B6" i="41"/>
  <c r="B7" i="41"/>
  <c r="B8" i="41"/>
  <c r="B9" i="41"/>
  <c r="B10" i="41"/>
  <c r="B2" i="2"/>
  <c r="B12" i="2" s="1"/>
  <c r="B3" i="2"/>
  <c r="B4" i="2"/>
  <c r="B5" i="2"/>
  <c r="B6" i="2"/>
  <c r="B7" i="2"/>
  <c r="B8" i="2"/>
  <c r="B9" i="2"/>
  <c r="B10" i="2"/>
  <c r="B2" i="21"/>
  <c r="B3" i="21"/>
  <c r="B4" i="21"/>
  <c r="B5" i="21"/>
  <c r="B6" i="21"/>
  <c r="B7" i="21"/>
  <c r="B8" i="21"/>
  <c r="B9" i="21"/>
  <c r="B10" i="21"/>
  <c r="C2" i="42"/>
  <c r="C3" i="42"/>
  <c r="C4" i="42"/>
  <c r="C5" i="42"/>
  <c r="C6" i="42"/>
  <c r="C7" i="42"/>
  <c r="C8" i="42"/>
  <c r="C9" i="42"/>
  <c r="C10" i="42"/>
  <c r="C2" i="22"/>
  <c r="D2" i="22"/>
  <c r="C3" i="22"/>
  <c r="D3" i="22"/>
  <c r="C4" i="22"/>
  <c r="D4" i="22"/>
  <c r="C5" i="22"/>
  <c r="D5" i="22"/>
  <c r="C6" i="22"/>
  <c r="D6" i="22"/>
  <c r="C7" i="22"/>
  <c r="D7" i="22"/>
  <c r="C8" i="22"/>
  <c r="D8" i="22"/>
  <c r="C9" i="22"/>
  <c r="D9" i="22"/>
  <c r="C10" i="22"/>
  <c r="D10" i="22"/>
  <c r="B2" i="23"/>
  <c r="C2" i="23"/>
  <c r="E2" i="23"/>
  <c r="F2" i="23"/>
  <c r="B3" i="23"/>
  <c r="C3" i="23"/>
  <c r="E3" i="23"/>
  <c r="F3" i="23"/>
  <c r="B4" i="23"/>
  <c r="C4" i="23"/>
  <c r="E4" i="23"/>
  <c r="F4" i="23"/>
  <c r="B5" i="23"/>
  <c r="C5" i="23"/>
  <c r="E5" i="23"/>
  <c r="F5" i="23"/>
  <c r="B6" i="23"/>
  <c r="C6" i="23"/>
  <c r="E6" i="23"/>
  <c r="F6" i="23"/>
  <c r="B7" i="23"/>
  <c r="C7" i="23"/>
  <c r="E7" i="23"/>
  <c r="F7" i="23"/>
  <c r="B8" i="23"/>
  <c r="C8" i="23"/>
  <c r="E8" i="23"/>
  <c r="F8" i="23"/>
  <c r="B9" i="23"/>
  <c r="C9" i="23"/>
  <c r="E9" i="23"/>
  <c r="F9" i="23"/>
  <c r="B10" i="23"/>
  <c r="C10" i="23"/>
  <c r="E10" i="23"/>
  <c r="F10" i="23"/>
  <c r="D2" i="43"/>
  <c r="D3" i="43"/>
  <c r="D4" i="43"/>
  <c r="D5" i="43"/>
  <c r="D6" i="43"/>
  <c r="D7" i="43"/>
  <c r="D8" i="43"/>
  <c r="D9" i="43"/>
  <c r="D10" i="43"/>
  <c r="C2" i="24"/>
  <c r="D2" i="24"/>
  <c r="C3" i="24"/>
  <c r="D3" i="24"/>
  <c r="C4" i="24"/>
  <c r="D4" i="24"/>
  <c r="C5" i="24"/>
  <c r="D5" i="24"/>
  <c r="C6" i="24"/>
  <c r="D6" i="24"/>
  <c r="C7" i="24"/>
  <c r="D7" i="24"/>
  <c r="C8" i="24"/>
  <c r="D8" i="24"/>
  <c r="C9" i="24"/>
  <c r="D9" i="24"/>
  <c r="C10" i="24"/>
  <c r="D10" i="24"/>
  <c r="C2" i="44"/>
  <c r="D2" i="44"/>
  <c r="C3" i="44"/>
  <c r="D3" i="44"/>
  <c r="C4" i="44"/>
  <c r="D4" i="44"/>
  <c r="C5" i="44"/>
  <c r="D5" i="44"/>
  <c r="C6" i="44"/>
  <c r="D6" i="44"/>
  <c r="C7" i="44"/>
  <c r="D7" i="44"/>
  <c r="C8" i="44"/>
  <c r="D8" i="44"/>
  <c r="C9" i="44"/>
  <c r="D9" i="44"/>
  <c r="C10" i="44"/>
  <c r="D10" i="44"/>
  <c r="A1" i="45"/>
  <c r="A2" i="45"/>
  <c r="A3" i="45"/>
  <c r="A4" i="45"/>
  <c r="A5" i="45"/>
  <c r="A6" i="45"/>
  <c r="A7" i="45"/>
  <c r="A8" i="45"/>
  <c r="A9" i="45"/>
  <c r="A10" i="45"/>
  <c r="A1" i="46"/>
  <c r="B1" i="46"/>
  <c r="C1" i="46"/>
  <c r="D1" i="46"/>
  <c r="E1" i="46"/>
  <c r="A10" i="46"/>
  <c r="F2" i="26"/>
  <c r="F3" i="26"/>
  <c r="F4" i="26"/>
  <c r="F5" i="26"/>
  <c r="F2" i="8"/>
  <c r="F3" i="8"/>
  <c r="F4" i="8"/>
  <c r="C13" i="47"/>
  <c r="A2" i="27"/>
  <c r="B2" i="27"/>
  <c r="C2" i="27"/>
  <c r="D2" i="27"/>
  <c r="A3" i="27"/>
  <c r="B3" i="27"/>
  <c r="C3" i="27"/>
  <c r="D3" i="27"/>
  <c r="A4" i="27"/>
  <c r="B4" i="27"/>
  <c r="C4" i="27"/>
  <c r="D4" i="27"/>
  <c r="A5" i="27"/>
  <c r="B5" i="27"/>
  <c r="C5" i="27"/>
  <c r="D5" i="27"/>
  <c r="A6" i="27"/>
  <c r="B6" i="27"/>
  <c r="C6" i="27"/>
  <c r="D6" i="27"/>
  <c r="A7" i="27"/>
  <c r="B7" i="27"/>
  <c r="C7" i="27"/>
  <c r="D7" i="27"/>
  <c r="A8" i="27"/>
  <c r="B8" i="27"/>
  <c r="C8" i="27"/>
  <c r="D8" i="27"/>
  <c r="A9" i="27"/>
  <c r="B9" i="27"/>
  <c r="C9" i="27"/>
  <c r="D9" i="27"/>
  <c r="A10" i="27"/>
  <c r="B10" i="27"/>
  <c r="C10" i="27"/>
  <c r="D10" i="27"/>
  <c r="A2" i="28"/>
  <c r="B2" i="28"/>
  <c r="C2" i="28"/>
  <c r="D2" i="28"/>
  <c r="A3" i="28"/>
  <c r="B3" i="28"/>
  <c r="C3" i="28"/>
  <c r="D3" i="28"/>
  <c r="A4" i="28"/>
  <c r="B4" i="28"/>
  <c r="C4" i="28"/>
  <c r="D4" i="28"/>
  <c r="A5" i="28"/>
  <c r="B5" i="28"/>
  <c r="C5" i="28"/>
  <c r="D5" i="28"/>
  <c r="A6" i="28"/>
  <c r="B6" i="28"/>
  <c r="C6" i="28"/>
  <c r="D6" i="28"/>
  <c r="A7" i="28"/>
  <c r="B7" i="28"/>
  <c r="C7" i="28"/>
  <c r="D7" i="28"/>
  <c r="A8" i="28"/>
  <c r="B8" i="28"/>
  <c r="C8" i="28"/>
  <c r="D8" i="28"/>
  <c r="A9" i="28"/>
  <c r="B9" i="28"/>
  <c r="C9" i="28"/>
  <c r="D9" i="28"/>
  <c r="A10" i="28"/>
  <c r="B10" i="28"/>
  <c r="C10" i="28"/>
  <c r="D10" i="28"/>
  <c r="A11" i="28"/>
  <c r="B11" i="28"/>
  <c r="C11" i="28"/>
  <c r="D11" i="28"/>
  <c r="B2" i="29"/>
  <c r="C2" i="29"/>
  <c r="B3" i="29"/>
  <c r="C3" i="29"/>
  <c r="B4" i="29"/>
  <c r="C4" i="29"/>
  <c r="B5" i="29"/>
  <c r="C5" i="29"/>
  <c r="B6" i="29"/>
  <c r="C6" i="29"/>
  <c r="B7" i="29"/>
  <c r="C7" i="29"/>
  <c r="B8" i="29"/>
  <c r="C8" i="29"/>
  <c r="B9" i="29"/>
  <c r="C9" i="29"/>
  <c r="B10" i="29"/>
  <c r="C10" i="29"/>
  <c r="B2" i="30"/>
  <c r="C2" i="30"/>
  <c r="B3" i="30"/>
  <c r="C3" i="30"/>
  <c r="B4" i="30"/>
  <c r="C4" i="30"/>
  <c r="B5" i="30"/>
  <c r="C5" i="30"/>
  <c r="B6" i="30"/>
  <c r="C6" i="30"/>
  <c r="B7" i="30"/>
  <c r="C7" i="30"/>
  <c r="B8" i="30"/>
  <c r="C8" i="30"/>
  <c r="B9" i="30"/>
  <c r="C9" i="30"/>
  <c r="B10" i="30"/>
  <c r="C10" i="30"/>
  <c r="A1" i="31"/>
  <c r="B1" i="31"/>
  <c r="C1" i="31"/>
  <c r="D1" i="31"/>
  <c r="E1" i="31"/>
  <c r="A3" i="31"/>
  <c r="B3" i="31"/>
  <c r="C3" i="31"/>
  <c r="D3" i="31"/>
  <c r="E3" i="31"/>
  <c r="A4" i="31"/>
  <c r="A5" i="31"/>
  <c r="B5" i="31"/>
  <c r="C5" i="31"/>
  <c r="D5" i="31"/>
  <c r="E5" i="31"/>
  <c r="A6" i="31"/>
  <c r="A7" i="31"/>
  <c r="B7" i="31"/>
  <c r="C7" i="31"/>
  <c r="D7" i="31"/>
  <c r="E7" i="31"/>
  <c r="A8" i="31"/>
  <c r="A9" i="31"/>
  <c r="B9" i="31"/>
  <c r="C9" i="31"/>
  <c r="D9" i="31"/>
  <c r="E9" i="31"/>
  <c r="A10" i="31"/>
  <c r="A11" i="31"/>
  <c r="B11" i="31"/>
  <c r="C11" i="31"/>
  <c r="D11" i="31"/>
  <c r="E11" i="31"/>
  <c r="A1" i="48"/>
  <c r="B1" i="48"/>
  <c r="C1" i="48"/>
  <c r="D1" i="48"/>
  <c r="E1" i="48"/>
  <c r="A2" i="48"/>
  <c r="B2" i="48"/>
  <c r="C2" i="48"/>
  <c r="D2" i="48"/>
  <c r="E2" i="48"/>
  <c r="A3" i="48"/>
  <c r="B3" i="48"/>
  <c r="C3" i="48"/>
  <c r="D3" i="48"/>
  <c r="E3" i="48"/>
  <c r="A4" i="48"/>
  <c r="B4" i="48"/>
  <c r="C4" i="48"/>
  <c r="D4" i="48"/>
  <c r="E4" i="48"/>
  <c r="A5" i="48"/>
  <c r="B5" i="48"/>
  <c r="C5" i="48"/>
  <c r="D5" i="48"/>
  <c r="E5" i="48"/>
  <c r="A6" i="48"/>
  <c r="B6" i="48"/>
  <c r="C6" i="48"/>
  <c r="D6" i="48"/>
  <c r="E6" i="48"/>
  <c r="A7" i="48"/>
  <c r="B7" i="48"/>
  <c r="C7" i="48"/>
  <c r="D7" i="48"/>
  <c r="E7" i="48"/>
  <c r="A8" i="48"/>
  <c r="B8" i="48"/>
  <c r="C8" i="48"/>
  <c r="D8" i="48"/>
  <c r="E8" i="48"/>
  <c r="A9" i="48"/>
  <c r="B9" i="48"/>
  <c r="C9" i="48"/>
  <c r="D9" i="48"/>
  <c r="E9" i="48"/>
  <c r="A10" i="48"/>
  <c r="B10" i="48"/>
  <c r="C10" i="48"/>
  <c r="D10" i="48"/>
  <c r="E10" i="48"/>
  <c r="A11" i="48"/>
  <c r="B11" i="48"/>
  <c r="C11" i="48"/>
  <c r="D11" i="48"/>
  <c r="E11" i="48"/>
  <c r="B2" i="32"/>
  <c r="B3" i="32"/>
  <c r="B4" i="32"/>
  <c r="B5" i="32"/>
  <c r="B6" i="32"/>
  <c r="B7" i="32"/>
  <c r="B8" i="32"/>
  <c r="B9" i="32"/>
  <c r="B10" i="32"/>
  <c r="B2" i="49"/>
  <c r="B3" i="49"/>
  <c r="B4" i="49"/>
  <c r="B5" i="49"/>
  <c r="B6" i="49"/>
  <c r="B7" i="49"/>
  <c r="B8" i="49"/>
  <c r="B9" i="49"/>
  <c r="B10" i="49"/>
  <c r="C2" i="50"/>
  <c r="C3" i="50"/>
  <c r="C4" i="50"/>
  <c r="C5" i="50"/>
  <c r="C6" i="50"/>
  <c r="C7" i="50"/>
  <c r="C8" i="50"/>
  <c r="C9" i="50"/>
  <c r="C10" i="50"/>
  <c r="D2" i="9"/>
  <c r="C2" i="34"/>
  <c r="C3" i="34"/>
  <c r="C4" i="34"/>
  <c r="C5" i="34"/>
  <c r="C6" i="34"/>
  <c r="C7" i="34"/>
  <c r="C8" i="34"/>
  <c r="C9" i="34"/>
  <c r="C10" i="34"/>
  <c r="C2" i="51"/>
  <c r="C3" i="51"/>
  <c r="C4" i="51"/>
  <c r="C5" i="51"/>
  <c r="C6" i="51"/>
  <c r="C7" i="51"/>
  <c r="C8" i="51"/>
  <c r="C9" i="51"/>
  <c r="C10" i="51"/>
  <c r="E2" i="35"/>
  <c r="D2" i="36"/>
  <c r="B2" i="12"/>
  <c r="H2" i="12"/>
  <c r="B3" i="12"/>
  <c r="H3" i="12"/>
  <c r="B4" i="12"/>
  <c r="H4" i="12"/>
  <c r="B5" i="12"/>
  <c r="H5" i="12"/>
  <c r="B6" i="12"/>
  <c r="H6" i="12"/>
  <c r="B7" i="12"/>
  <c r="H7" i="12"/>
  <c r="B8" i="12"/>
  <c r="H8" i="12"/>
  <c r="B9" i="12"/>
  <c r="H9" i="12"/>
  <c r="B10" i="12"/>
  <c r="H10" i="12"/>
  <c r="B11" i="12"/>
  <c r="H11" i="12"/>
  <c r="C13" i="12"/>
  <c r="D13" i="12"/>
  <c r="E13" i="12"/>
  <c r="F13" i="12"/>
  <c r="G13" i="12"/>
  <c r="D2" i="18"/>
  <c r="D3" i="18"/>
  <c r="D4" i="18"/>
  <c r="D5" i="18"/>
  <c r="D12" i="18" s="1"/>
  <c r="D6" i="18"/>
  <c r="D7" i="18"/>
  <c r="D8" i="18"/>
  <c r="D9" i="18"/>
  <c r="D10" i="18"/>
  <c r="B12" i="18"/>
  <c r="D2" i="19"/>
  <c r="D3" i="19"/>
  <c r="D4" i="19"/>
  <c r="D5" i="19"/>
  <c r="D6" i="19"/>
  <c r="D7" i="19"/>
  <c r="D8" i="19"/>
  <c r="D9" i="19"/>
  <c r="D10" i="19"/>
  <c r="B12" i="19"/>
  <c r="D12" i="19" l="1"/>
  <c r="C13" i="20"/>
  <c r="C15" i="20"/>
</calcChain>
</file>

<file path=xl/sharedStrings.xml><?xml version="1.0" encoding="utf-8"?>
<sst xmlns="http://schemas.openxmlformats.org/spreadsheetml/2006/main" count="199" uniqueCount="90">
  <si>
    <t>tax</t>
  </si>
  <si>
    <t>price</t>
  </si>
  <si>
    <t>total</t>
  </si>
  <si>
    <t>total:</t>
  </si>
  <si>
    <t>discount</t>
  </si>
  <si>
    <t>team</t>
  </si>
  <si>
    <t>employee</t>
  </si>
  <si>
    <t>sales today</t>
  </si>
  <si>
    <t>sales</t>
  </si>
  <si>
    <t>Fuller</t>
  </si>
  <si>
    <t>Graham</t>
  </si>
  <si>
    <t>Miller</t>
  </si>
  <si>
    <t>Kerry</t>
  </si>
  <si>
    <t>Stone</t>
  </si>
  <si>
    <t>Diaz</t>
  </si>
  <si>
    <t>Washington</t>
  </si>
  <si>
    <t>Stewart</t>
  </si>
  <si>
    <t>Murphy</t>
  </si>
  <si>
    <t>costs</t>
  </si>
  <si>
    <t>date</t>
  </si>
  <si>
    <t>until:</t>
  </si>
  <si>
    <t>Fletcher</t>
  </si>
  <si>
    <t>Depp</t>
  </si>
  <si>
    <t>Carter</t>
  </si>
  <si>
    <t>X</t>
  </si>
  <si>
    <t>wd</t>
  </si>
  <si>
    <t>number</t>
  </si>
  <si>
    <t>check</t>
  </si>
  <si>
    <t>sales team 1</t>
  </si>
  <si>
    <t>hours</t>
  </si>
  <si>
    <t>payment</t>
  </si>
  <si>
    <t>value</t>
  </si>
  <si>
    <t>result</t>
  </si>
  <si>
    <t>number of digits</t>
  </si>
  <si>
    <t>time</t>
  </si>
  <si>
    <t>round (min)</t>
  </si>
  <si>
    <t>round (hours)</t>
  </si>
  <si>
    <t>round 0.05</t>
  </si>
  <si>
    <t>round 0.25</t>
  </si>
  <si>
    <t>round 10</t>
  </si>
  <si>
    <t>round 50</t>
  </si>
  <si>
    <t>round 100</t>
  </si>
  <si>
    <t>old price</t>
  </si>
  <si>
    <t>value 1</t>
  </si>
  <si>
    <t>value 2</t>
  </si>
  <si>
    <t>divisor</t>
  </si>
  <si>
    <t>?</t>
  </si>
  <si>
    <t>cube root</t>
  </si>
  <si>
    <t>square root</t>
  </si>
  <si>
    <t>start</t>
  </si>
  <si>
    <t>interest</t>
  </si>
  <si>
    <t>years</t>
  </si>
  <si>
    <t>end</t>
  </si>
  <si>
    <t>average</t>
  </si>
  <si>
    <t>operation</t>
  </si>
  <si>
    <t>max</t>
  </si>
  <si>
    <t>min</t>
  </si>
  <si>
    <t>sum</t>
  </si>
  <si>
    <t>Value 1</t>
  </si>
  <si>
    <t>Value 2</t>
  </si>
  <si>
    <t>Value 3</t>
  </si>
  <si>
    <t>Value 4</t>
  </si>
  <si>
    <t>even</t>
  </si>
  <si>
    <t>odd</t>
  </si>
  <si>
    <t>roman</t>
  </si>
  <si>
    <t>89-</t>
  </si>
  <si>
    <t>neg./pos</t>
  </si>
  <si>
    <t>value2</t>
  </si>
  <si>
    <t>sumSQ</t>
  </si>
  <si>
    <t>GCD</t>
  </si>
  <si>
    <t>LCM</t>
  </si>
  <si>
    <t>phases</t>
  </si>
  <si>
    <t>phase 1</t>
  </si>
  <si>
    <t>phase 2</t>
  </si>
  <si>
    <t>phase 3</t>
  </si>
  <si>
    <t>phase 4</t>
  </si>
  <si>
    <t>phase 5</t>
  </si>
  <si>
    <t>phase 6</t>
  </si>
  <si>
    <t>phase 7</t>
  </si>
  <si>
    <t>phase 8</t>
  </si>
  <si>
    <t>phase 9</t>
  </si>
  <si>
    <t>phase 10</t>
  </si>
  <si>
    <t xml:space="preserve"> </t>
  </si>
  <si>
    <t>criteria &gt;</t>
  </si>
  <si>
    <t>SUMIF result</t>
  </si>
  <si>
    <t>COUNTIF result</t>
  </si>
  <si>
    <t>presence</t>
  </si>
  <si>
    <t>reduction</t>
  </si>
  <si>
    <t>visible rows</t>
  </si>
  <si>
    <t>remainder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</si>
</sst>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&quot;€&quot;_-;\-* #,##0.00\ &quot;€&quot;_-;_-* &quot;-&quot;??\ &quot;€&quot;_-;_-@_-"/>
    <numFmt numFmtId="165" formatCode="ddd"/>
    <numFmt numFmtId="166" formatCode="#,##0\ &quot;DM&quot;"/>
    <numFmt numFmtId="167" formatCode="#,##0\ [$€-1]"/>
    <numFmt numFmtId="168" formatCode="#,##0.00\ [$€-1]"/>
    <numFmt numFmtId="169" formatCode="#,##0.00\ &quot;€&quot;"/>
    <numFmt numFmtId="170" formatCode="[$$-409]#,##0.00"/>
    <numFmt numFmtId="171" formatCode="[$$-409]#,##0"/>
    <numFmt numFmtId="172" formatCode="&quot;$&quot;#,##0.00"/>
    <numFmt numFmtId="173" formatCode="&quot;$&quot;#,##0"/>
    <numFmt numFmtId="174" formatCode="[$-409]h:mm:ss\ AM/PM;@"/>
    <numFmt numFmtId="175" formatCode="0.000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1" xfId="0" applyFont="1" applyBorder="1"/>
    <xf numFmtId="14" fontId="0" fillId="0" borderId="0" xfId="0" applyNumberFormat="1"/>
    <xf numFmtId="0" fontId="1" fillId="0" borderId="0" xfId="0" applyFont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Fill="1" applyBorder="1"/>
    <xf numFmtId="14" fontId="0" fillId="0" borderId="2" xfId="0" applyNumberForma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166" fontId="0" fillId="0" borderId="0" xfId="0" applyNumberFormat="1"/>
    <xf numFmtId="0" fontId="4" fillId="0" borderId="0" xfId="0" applyFont="1" applyAlignment="1">
      <alignment horizontal="center"/>
    </xf>
    <xf numFmtId="167" fontId="0" fillId="0" borderId="0" xfId="0" applyNumberForma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7" fontId="1" fillId="0" borderId="0" xfId="0" applyNumberFormat="1" applyFont="1"/>
    <xf numFmtId="0" fontId="2" fillId="0" borderId="1" xfId="0" applyFont="1" applyFill="1" applyBorder="1"/>
    <xf numFmtId="0" fontId="0" fillId="0" borderId="0" xfId="0" applyFill="1"/>
    <xf numFmtId="165" fontId="0" fillId="0" borderId="2" xfId="0" applyNumberFormat="1" applyBorder="1" applyAlignment="1">
      <alignment horizontal="center"/>
    </xf>
    <xf numFmtId="0" fontId="0" fillId="0" borderId="0" xfId="0" quotePrefix="1"/>
    <xf numFmtId="0" fontId="2" fillId="0" borderId="1" xfId="0" applyFont="1" applyBorder="1" applyAlignment="1">
      <alignment horizontal="center"/>
    </xf>
    <xf numFmtId="164" fontId="1" fillId="0" borderId="0" xfId="0" applyNumberFormat="1" applyFont="1"/>
    <xf numFmtId="168" fontId="0" fillId="0" borderId="0" xfId="0" applyNumberFormat="1"/>
    <xf numFmtId="169" fontId="0" fillId="0" borderId="0" xfId="0" applyNumberFormat="1"/>
    <xf numFmtId="0" fontId="1" fillId="0" borderId="0" xfId="0" applyFont="1" applyAlignment="1">
      <alignment horizontal="center"/>
    </xf>
    <xf numFmtId="2" fontId="1" fillId="0" borderId="0" xfId="0" applyNumberFormat="1" applyFont="1"/>
    <xf numFmtId="170" fontId="0" fillId="0" borderId="0" xfId="1" applyNumberFormat="1" applyFont="1"/>
    <xf numFmtId="170" fontId="0" fillId="0" borderId="0" xfId="0" applyNumberFormat="1"/>
    <xf numFmtId="170" fontId="2" fillId="0" borderId="0" xfId="0" applyNumberFormat="1" applyFont="1"/>
    <xf numFmtId="171" fontId="3" fillId="0" borderId="0" xfId="0" applyNumberFormat="1" applyFont="1"/>
    <xf numFmtId="171" fontId="1" fillId="0" borderId="0" xfId="0" applyNumberFormat="1" applyFont="1"/>
    <xf numFmtId="171" fontId="0" fillId="0" borderId="0" xfId="0" applyNumberFormat="1"/>
    <xf numFmtId="171" fontId="0" fillId="0" borderId="1" xfId="0" applyNumberFormat="1" applyBorder="1"/>
    <xf numFmtId="171" fontId="2" fillId="0" borderId="0" xfId="0" applyNumberFormat="1" applyFont="1"/>
    <xf numFmtId="172" fontId="0" fillId="0" borderId="0" xfId="0" applyNumberFormat="1"/>
    <xf numFmtId="14" fontId="2" fillId="0" borderId="0" xfId="0" applyNumberFormat="1" applyFont="1"/>
    <xf numFmtId="0" fontId="2" fillId="0" borderId="0" xfId="0" applyNumberFormat="1" applyFont="1"/>
    <xf numFmtId="0" fontId="0" fillId="0" borderId="0" xfId="0" applyFill="1" applyAlignment="1"/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170" fontId="0" fillId="0" borderId="0" xfId="0" applyNumberFormat="1" applyAlignment="1">
      <alignment horizontal="right"/>
    </xf>
    <xf numFmtId="173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left" indent="1"/>
    </xf>
    <xf numFmtId="165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1" xfId="0" applyFont="1" applyFill="1" applyBorder="1" applyAlignment="1">
      <alignment horizontal="center"/>
    </xf>
    <xf numFmtId="174" fontId="0" fillId="0" borderId="0" xfId="0" applyNumberFormat="1"/>
    <xf numFmtId="170" fontId="1" fillId="0" borderId="0" xfId="0" applyNumberFormat="1" applyFont="1"/>
    <xf numFmtId="0" fontId="1" fillId="0" borderId="0" xfId="0" applyNumberFormat="1" applyFont="1" applyAlignment="1">
      <alignment horizontal="center"/>
    </xf>
    <xf numFmtId="2" fontId="0" fillId="0" borderId="0" xfId="0" applyNumberFormat="1"/>
    <xf numFmtId="170" fontId="3" fillId="0" borderId="0" xfId="0" applyNumberFormat="1" applyFont="1"/>
    <xf numFmtId="175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indent="2"/>
    </xf>
    <xf numFmtId="0" fontId="0" fillId="0" borderId="0" xfId="0" applyAlignment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11"/>
  <sheetViews>
    <sheetView tabSelected="1" workbookViewId="0">
      <selection activeCell="A11" sqref="A11"/>
    </sheetView>
  </sheetViews>
  <sheetFormatPr defaultColWidth="11.42578125" defaultRowHeight="12.75" x14ac:dyDescent="0.2"/>
  <sheetData>
    <row r="1" spans="1:1" x14ac:dyDescent="0.2">
      <c r="A1" s="30">
        <v>70</v>
      </c>
    </row>
    <row r="2" spans="1:1" x14ac:dyDescent="0.2">
      <c r="A2" s="30">
        <v>67</v>
      </c>
    </row>
    <row r="3" spans="1:1" x14ac:dyDescent="0.2">
      <c r="A3" s="30">
        <v>23</v>
      </c>
    </row>
    <row r="4" spans="1:1" x14ac:dyDescent="0.2">
      <c r="A4" s="30">
        <v>66</v>
      </c>
    </row>
    <row r="5" spans="1:1" x14ac:dyDescent="0.2">
      <c r="A5" s="30">
        <v>66</v>
      </c>
    </row>
    <row r="6" spans="1:1" x14ac:dyDescent="0.2">
      <c r="A6" s="30">
        <v>88</v>
      </c>
    </row>
    <row r="7" spans="1:1" x14ac:dyDescent="0.2">
      <c r="A7" s="30">
        <v>97</v>
      </c>
    </row>
    <row r="8" spans="1:1" x14ac:dyDescent="0.2">
      <c r="A8" s="30">
        <v>82</v>
      </c>
    </row>
    <row r="9" spans="1:1" x14ac:dyDescent="0.2">
      <c r="A9" s="31">
        <v>64</v>
      </c>
    </row>
    <row r="10" spans="1:1" x14ac:dyDescent="0.2">
      <c r="A10" s="31">
        <v>23</v>
      </c>
    </row>
    <row r="11" spans="1:1" x14ac:dyDescent="0.2">
      <c r="A11" s="32">
        <f>SUM(A1:A10)</f>
        <v>646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5"/>
  <sheetViews>
    <sheetView workbookViewId="0">
      <selection activeCell="C13" sqref="C13:C15"/>
    </sheetView>
  </sheetViews>
  <sheetFormatPr defaultColWidth="11.42578125" defaultRowHeight="12.75" x14ac:dyDescent="0.2"/>
  <cols>
    <col min="1" max="1" width="11.42578125" customWidth="1"/>
    <col min="2" max="2" width="11.42578125" style="50" customWidth="1"/>
    <col min="3" max="3" width="8.42578125" style="7" customWidth="1"/>
    <col min="4" max="4" width="9.85546875" customWidth="1"/>
    <col min="5" max="5" width="11" customWidth="1"/>
  </cols>
  <sheetData>
    <row r="1" spans="1:6" x14ac:dyDescent="0.2">
      <c r="A1" s="2" t="s">
        <v>19</v>
      </c>
      <c r="B1" s="48" t="s">
        <v>25</v>
      </c>
      <c r="C1" s="24" t="s">
        <v>5</v>
      </c>
      <c r="D1" s="24" t="s">
        <v>29</v>
      </c>
      <c r="E1" s="24" t="s">
        <v>30</v>
      </c>
    </row>
    <row r="2" spans="1:6" x14ac:dyDescent="0.2">
      <c r="A2" s="3">
        <v>38671</v>
      </c>
      <c r="B2" s="49">
        <f>A2</f>
        <v>38671</v>
      </c>
      <c r="C2" s="7">
        <v>2</v>
      </c>
      <c r="D2" s="7">
        <v>6</v>
      </c>
      <c r="E2" s="35">
        <f>D2*49</f>
        <v>294</v>
      </c>
      <c r="F2" s="27"/>
    </row>
    <row r="3" spans="1:6" x14ac:dyDescent="0.2">
      <c r="A3" s="3">
        <v>38672</v>
      </c>
      <c r="B3" s="49">
        <f t="shared" ref="B3:B11" si="0">A3</f>
        <v>38672</v>
      </c>
      <c r="C3" s="7">
        <v>1</v>
      </c>
      <c r="D3" s="7">
        <v>7</v>
      </c>
      <c r="E3" s="35">
        <f t="shared" ref="E3:E11" si="1">D3*49</f>
        <v>343</v>
      </c>
    </row>
    <row r="4" spans="1:6" x14ac:dyDescent="0.2">
      <c r="A4" s="3">
        <v>38673</v>
      </c>
      <c r="B4" s="49">
        <f t="shared" si="0"/>
        <v>38673</v>
      </c>
      <c r="C4" s="7">
        <v>3</v>
      </c>
      <c r="D4" s="7">
        <v>9</v>
      </c>
      <c r="E4" s="35">
        <f t="shared" si="1"/>
        <v>441</v>
      </c>
    </row>
    <row r="5" spans="1:6" x14ac:dyDescent="0.2">
      <c r="A5" s="3">
        <v>38674</v>
      </c>
      <c r="B5" s="49">
        <f t="shared" si="0"/>
        <v>38674</v>
      </c>
      <c r="C5" s="7">
        <v>1</v>
      </c>
      <c r="D5" s="7">
        <v>3</v>
      </c>
      <c r="E5" s="35">
        <f t="shared" si="1"/>
        <v>147</v>
      </c>
    </row>
    <row r="6" spans="1:6" x14ac:dyDescent="0.2">
      <c r="A6" s="3">
        <v>38677</v>
      </c>
      <c r="B6" s="49">
        <f t="shared" si="0"/>
        <v>38677</v>
      </c>
      <c r="C6" s="7">
        <v>2</v>
      </c>
      <c r="D6" s="7">
        <v>1</v>
      </c>
      <c r="E6" s="35">
        <f t="shared" si="1"/>
        <v>49</v>
      </c>
    </row>
    <row r="7" spans="1:6" x14ac:dyDescent="0.2">
      <c r="A7" s="3">
        <v>38678</v>
      </c>
      <c r="B7" s="49">
        <f t="shared" si="0"/>
        <v>38678</v>
      </c>
      <c r="C7" s="7">
        <v>1</v>
      </c>
      <c r="D7" s="7">
        <v>1</v>
      </c>
      <c r="E7" s="35">
        <f t="shared" si="1"/>
        <v>49</v>
      </c>
    </row>
    <row r="8" spans="1:6" x14ac:dyDescent="0.2">
      <c r="A8" s="3">
        <v>38679</v>
      </c>
      <c r="B8" s="49">
        <f t="shared" si="0"/>
        <v>38679</v>
      </c>
      <c r="C8" s="7">
        <v>1</v>
      </c>
      <c r="D8" s="7">
        <v>3</v>
      </c>
      <c r="E8" s="35">
        <f t="shared" si="1"/>
        <v>147</v>
      </c>
    </row>
    <row r="9" spans="1:6" x14ac:dyDescent="0.2">
      <c r="A9" s="3">
        <v>38680</v>
      </c>
      <c r="B9" s="49">
        <f t="shared" si="0"/>
        <v>38680</v>
      </c>
      <c r="C9" s="7">
        <v>3</v>
      </c>
      <c r="D9" s="7">
        <v>6</v>
      </c>
      <c r="E9" s="35">
        <f t="shared" si="1"/>
        <v>294</v>
      </c>
    </row>
    <row r="10" spans="1:6" x14ac:dyDescent="0.2">
      <c r="A10" s="3">
        <v>38681</v>
      </c>
      <c r="B10" s="49">
        <f t="shared" si="0"/>
        <v>38681</v>
      </c>
      <c r="C10" s="7">
        <v>2</v>
      </c>
      <c r="D10" s="7">
        <v>7</v>
      </c>
      <c r="E10" s="35">
        <f t="shared" si="1"/>
        <v>343</v>
      </c>
    </row>
    <row r="11" spans="1:6" x14ac:dyDescent="0.2">
      <c r="A11" s="3">
        <v>38684</v>
      </c>
      <c r="B11" s="49">
        <f t="shared" si="0"/>
        <v>38684</v>
      </c>
      <c r="C11" s="7">
        <v>1</v>
      </c>
      <c r="D11" s="7">
        <v>9</v>
      </c>
      <c r="E11" s="35">
        <f t="shared" si="1"/>
        <v>441</v>
      </c>
    </row>
    <row r="13" spans="1:6" x14ac:dyDescent="0.2">
      <c r="A13" s="11" t="s">
        <v>5</v>
      </c>
      <c r="B13" s="11">
        <v>1</v>
      </c>
      <c r="C13" s="35">
        <f>SUMPRODUCT((($C$2:$C$11=B13)*($E$2:$E$11)))</f>
        <v>1127</v>
      </c>
    </row>
    <row r="14" spans="1:6" x14ac:dyDescent="0.2">
      <c r="B14" s="11">
        <v>2</v>
      </c>
      <c r="C14" s="35">
        <f>SUMPRODUCT((($C$2:$C$11=B14)*($E$2:$E$11)))</f>
        <v>686</v>
      </c>
    </row>
    <row r="15" spans="1:6" x14ac:dyDescent="0.2">
      <c r="B15" s="11">
        <v>3</v>
      </c>
      <c r="C15" s="35">
        <f>SUMPRODUCT((($C$2:$C$11=B15)*($E$2:$E$11)))</f>
        <v>735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workbookViewId="0">
      <selection activeCell="C2" sqref="C2:C10"/>
    </sheetView>
  </sheetViews>
  <sheetFormatPr defaultColWidth="11.42578125" defaultRowHeight="12.75" x14ac:dyDescent="0.2"/>
  <cols>
    <col min="1" max="1" width="11.42578125" customWidth="1"/>
    <col min="2" max="2" width="17.28515625" style="7" customWidth="1"/>
  </cols>
  <sheetData>
    <row r="1" spans="1:3" x14ac:dyDescent="0.2">
      <c r="A1" s="24" t="s">
        <v>26</v>
      </c>
      <c r="B1" s="24" t="s">
        <v>33</v>
      </c>
      <c r="C1" s="51" t="s">
        <v>32</v>
      </c>
    </row>
    <row r="2" spans="1:3" x14ac:dyDescent="0.2">
      <c r="A2">
        <v>1231.56</v>
      </c>
      <c r="B2" s="7">
        <v>0</v>
      </c>
      <c r="C2">
        <f t="shared" ref="C2:C10" si="0">ROUND($A2,$B2)</f>
        <v>1232</v>
      </c>
    </row>
    <row r="3" spans="1:3" x14ac:dyDescent="0.2">
      <c r="A3">
        <v>1231.56</v>
      </c>
      <c r="B3" s="7">
        <v>1</v>
      </c>
      <c r="C3">
        <f t="shared" si="0"/>
        <v>1231.5999999999999</v>
      </c>
    </row>
    <row r="4" spans="1:3" x14ac:dyDescent="0.2">
      <c r="A4">
        <v>1231.56</v>
      </c>
      <c r="B4" s="7">
        <v>2</v>
      </c>
      <c r="C4">
        <f t="shared" si="0"/>
        <v>1231.56</v>
      </c>
    </row>
    <row r="5" spans="1:3" x14ac:dyDescent="0.2">
      <c r="A5">
        <v>-21.78</v>
      </c>
      <c r="B5" s="7">
        <v>0</v>
      </c>
      <c r="C5">
        <f t="shared" si="0"/>
        <v>-22</v>
      </c>
    </row>
    <row r="6" spans="1:3" x14ac:dyDescent="0.2">
      <c r="A6">
        <v>-21.78</v>
      </c>
      <c r="B6" s="7">
        <v>1</v>
      </c>
      <c r="C6">
        <f t="shared" si="0"/>
        <v>-21.8</v>
      </c>
    </row>
    <row r="7" spans="1:3" x14ac:dyDescent="0.2">
      <c r="A7">
        <v>-21.78</v>
      </c>
      <c r="B7" s="7">
        <v>2</v>
      </c>
      <c r="C7">
        <f t="shared" si="0"/>
        <v>-21.78</v>
      </c>
    </row>
    <row r="8" spans="1:3" x14ac:dyDescent="0.2">
      <c r="A8">
        <v>99.95</v>
      </c>
      <c r="B8" s="7">
        <v>0</v>
      </c>
      <c r="C8">
        <f t="shared" si="0"/>
        <v>100</v>
      </c>
    </row>
    <row r="9" spans="1:3" x14ac:dyDescent="0.2">
      <c r="A9">
        <v>99.95</v>
      </c>
      <c r="B9" s="7">
        <v>1</v>
      </c>
      <c r="C9">
        <f t="shared" si="0"/>
        <v>100</v>
      </c>
    </row>
    <row r="10" spans="1:3" x14ac:dyDescent="0.2">
      <c r="A10">
        <v>99.95</v>
      </c>
      <c r="B10" s="7">
        <v>2</v>
      </c>
      <c r="C10">
        <f t="shared" si="0"/>
        <v>99.95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C10"/>
  <sheetViews>
    <sheetView workbookViewId="0">
      <selection activeCell="C2" sqref="C2:C10"/>
    </sheetView>
  </sheetViews>
  <sheetFormatPr defaultColWidth="11.42578125" defaultRowHeight="12.75" x14ac:dyDescent="0.2"/>
  <cols>
    <col min="1" max="1" width="11.42578125" customWidth="1"/>
    <col min="2" max="2" width="17.28515625" style="7" customWidth="1"/>
  </cols>
  <sheetData>
    <row r="1" spans="1:3" x14ac:dyDescent="0.2">
      <c r="A1" s="24" t="s">
        <v>26</v>
      </c>
      <c r="B1" s="24" t="s">
        <v>33</v>
      </c>
      <c r="C1" s="51" t="s">
        <v>32</v>
      </c>
    </row>
    <row r="2" spans="1:3" x14ac:dyDescent="0.2">
      <c r="A2">
        <v>1231.56</v>
      </c>
      <c r="B2" s="7">
        <v>0</v>
      </c>
      <c r="C2">
        <f t="shared" ref="C2:C10" si="0">ROUNDDOWN($A2,$B2)</f>
        <v>1231</v>
      </c>
    </row>
    <row r="3" spans="1:3" x14ac:dyDescent="0.2">
      <c r="A3">
        <v>1231.56</v>
      </c>
      <c r="B3" s="7">
        <v>1</v>
      </c>
      <c r="C3">
        <f t="shared" si="0"/>
        <v>1231.5</v>
      </c>
    </row>
    <row r="4" spans="1:3" x14ac:dyDescent="0.2">
      <c r="A4">
        <v>1231.56</v>
      </c>
      <c r="B4" s="7">
        <v>2</v>
      </c>
      <c r="C4">
        <f t="shared" si="0"/>
        <v>1231.56</v>
      </c>
    </row>
    <row r="5" spans="1:3" x14ac:dyDescent="0.2">
      <c r="A5">
        <v>-21.78</v>
      </c>
      <c r="B5" s="7">
        <v>0</v>
      </c>
      <c r="C5">
        <f t="shared" si="0"/>
        <v>-21</v>
      </c>
    </row>
    <row r="6" spans="1:3" x14ac:dyDescent="0.2">
      <c r="A6">
        <v>-21.78</v>
      </c>
      <c r="B6" s="7">
        <v>1</v>
      </c>
      <c r="C6">
        <f t="shared" si="0"/>
        <v>-21.7</v>
      </c>
    </row>
    <row r="7" spans="1:3" x14ac:dyDescent="0.2">
      <c r="A7">
        <v>-21.78</v>
      </c>
      <c r="B7" s="7">
        <v>2</v>
      </c>
      <c r="C7">
        <f t="shared" si="0"/>
        <v>-21.78</v>
      </c>
    </row>
    <row r="8" spans="1:3" x14ac:dyDescent="0.2">
      <c r="A8">
        <v>99.95</v>
      </c>
      <c r="B8" s="7">
        <v>0</v>
      </c>
      <c r="C8">
        <f t="shared" si="0"/>
        <v>99</v>
      </c>
    </row>
    <row r="9" spans="1:3" x14ac:dyDescent="0.2">
      <c r="A9">
        <v>99.95</v>
      </c>
      <c r="B9" s="7">
        <v>1</v>
      </c>
      <c r="C9">
        <f t="shared" si="0"/>
        <v>99.9</v>
      </c>
    </row>
    <row r="10" spans="1:3" x14ac:dyDescent="0.2">
      <c r="A10">
        <v>99.95</v>
      </c>
      <c r="B10" s="7">
        <v>2</v>
      </c>
      <c r="C10">
        <f t="shared" si="0"/>
        <v>99.95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C10"/>
  <sheetViews>
    <sheetView workbookViewId="0">
      <selection activeCell="C2" sqref="C2:C10"/>
    </sheetView>
  </sheetViews>
  <sheetFormatPr defaultColWidth="11.42578125" defaultRowHeight="12.75" x14ac:dyDescent="0.2"/>
  <cols>
    <col min="1" max="1" width="11.42578125" customWidth="1"/>
    <col min="2" max="2" width="17.28515625" style="7" customWidth="1"/>
  </cols>
  <sheetData>
    <row r="1" spans="1:3" x14ac:dyDescent="0.2">
      <c r="A1" s="24" t="s">
        <v>26</v>
      </c>
      <c r="B1" s="24" t="s">
        <v>33</v>
      </c>
      <c r="C1" s="51" t="s">
        <v>32</v>
      </c>
    </row>
    <row r="2" spans="1:3" x14ac:dyDescent="0.2">
      <c r="A2">
        <v>1231.56</v>
      </c>
      <c r="B2" s="7">
        <v>0</v>
      </c>
      <c r="C2">
        <f t="shared" ref="C2:C10" si="0">ROUNDUP($A2,$B2)</f>
        <v>1232</v>
      </c>
    </row>
    <row r="3" spans="1:3" x14ac:dyDescent="0.2">
      <c r="A3">
        <v>1231.56</v>
      </c>
      <c r="B3" s="7">
        <v>1</v>
      </c>
      <c r="C3">
        <f t="shared" si="0"/>
        <v>1231.5999999999999</v>
      </c>
    </row>
    <row r="4" spans="1:3" x14ac:dyDescent="0.2">
      <c r="A4">
        <v>1231.56</v>
      </c>
      <c r="B4" s="7">
        <v>2</v>
      </c>
      <c r="C4">
        <f t="shared" si="0"/>
        <v>1231.56</v>
      </c>
    </row>
    <row r="5" spans="1:3" x14ac:dyDescent="0.2">
      <c r="A5">
        <v>-21.78</v>
      </c>
      <c r="B5" s="7">
        <v>0</v>
      </c>
      <c r="C5">
        <f t="shared" si="0"/>
        <v>-22</v>
      </c>
    </row>
    <row r="6" spans="1:3" x14ac:dyDescent="0.2">
      <c r="A6">
        <v>-21.78</v>
      </c>
      <c r="B6" s="7">
        <v>1</v>
      </c>
      <c r="C6">
        <f t="shared" si="0"/>
        <v>-21.8</v>
      </c>
    </row>
    <row r="7" spans="1:3" x14ac:dyDescent="0.2">
      <c r="A7">
        <v>-21.78</v>
      </c>
      <c r="B7" s="7">
        <v>2</v>
      </c>
      <c r="C7">
        <f t="shared" si="0"/>
        <v>-21.78</v>
      </c>
    </row>
    <row r="8" spans="1:3" x14ac:dyDescent="0.2">
      <c r="A8">
        <v>99.95</v>
      </c>
      <c r="B8" s="7">
        <v>0</v>
      </c>
      <c r="C8">
        <f t="shared" si="0"/>
        <v>100</v>
      </c>
    </row>
    <row r="9" spans="1:3" x14ac:dyDescent="0.2">
      <c r="A9">
        <v>99.95</v>
      </c>
      <c r="B9" s="7">
        <v>1</v>
      </c>
      <c r="C9">
        <f t="shared" si="0"/>
        <v>100</v>
      </c>
    </row>
    <row r="10" spans="1:3" x14ac:dyDescent="0.2">
      <c r="A10">
        <v>99.95</v>
      </c>
      <c r="B10" s="7">
        <v>2</v>
      </c>
      <c r="C10">
        <f t="shared" si="0"/>
        <v>99.95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18.7109375" customWidth="1"/>
    <col min="2" max="2" width="15.5703125" customWidth="1"/>
  </cols>
  <sheetData>
    <row r="1" spans="1:2" x14ac:dyDescent="0.2">
      <c r="A1" s="24" t="s">
        <v>34</v>
      </c>
      <c r="B1" s="2" t="s">
        <v>35</v>
      </c>
    </row>
    <row r="2" spans="1:2" x14ac:dyDescent="0.2">
      <c r="A2" s="52">
        <v>2.0717592592592593E-3</v>
      </c>
      <c r="B2" s="52">
        <f t="shared" ref="B2:B10" si="0">ROUND(A2*1440,0)/1440</f>
        <v>2.0833333333333333E-3</v>
      </c>
    </row>
    <row r="3" spans="1:2" x14ac:dyDescent="0.2">
      <c r="A3" s="52">
        <v>0.45940972222222221</v>
      </c>
      <c r="B3" s="52">
        <f t="shared" si="0"/>
        <v>0.4597222222222222</v>
      </c>
    </row>
    <row r="4" spans="1:2" x14ac:dyDescent="0.2">
      <c r="A4" s="52">
        <v>0.30965277777777778</v>
      </c>
      <c r="B4" s="52">
        <f t="shared" si="0"/>
        <v>0.30972222222222223</v>
      </c>
    </row>
    <row r="5" spans="1:2" x14ac:dyDescent="0.2">
      <c r="A5" s="52">
        <v>0.48216435185185186</v>
      </c>
      <c r="B5" s="52">
        <f t="shared" si="0"/>
        <v>0.48194444444444445</v>
      </c>
    </row>
    <row r="6" spans="1:2" x14ac:dyDescent="0.2">
      <c r="A6" s="52">
        <v>0.62482638888888886</v>
      </c>
      <c r="B6" s="52">
        <f t="shared" si="0"/>
        <v>0.625</v>
      </c>
    </row>
    <row r="7" spans="1:2" x14ac:dyDescent="0.2">
      <c r="A7" s="52">
        <v>0.61798611111111112</v>
      </c>
      <c r="B7" s="52">
        <f t="shared" si="0"/>
        <v>0.61805555555555558</v>
      </c>
    </row>
    <row r="8" spans="1:2" x14ac:dyDescent="0.2">
      <c r="A8" s="52">
        <v>0.66659722222222217</v>
      </c>
      <c r="B8" s="52">
        <f t="shared" si="0"/>
        <v>0.66666666666666663</v>
      </c>
    </row>
    <row r="9" spans="1:2" x14ac:dyDescent="0.2">
      <c r="A9" s="52">
        <v>0.79252314814814817</v>
      </c>
      <c r="B9" s="52">
        <f t="shared" si="0"/>
        <v>0.79236111111111107</v>
      </c>
    </row>
    <row r="10" spans="1:2" x14ac:dyDescent="0.2">
      <c r="A10" s="52">
        <v>0.24298611111111112</v>
      </c>
      <c r="B10" s="52">
        <f t="shared" si="0"/>
        <v>0.24305555555555555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16.140625" customWidth="1"/>
    <col min="2" max="2" width="19.140625" customWidth="1"/>
  </cols>
  <sheetData>
    <row r="1" spans="1:2" x14ac:dyDescent="0.2">
      <c r="A1" s="24" t="s">
        <v>34</v>
      </c>
      <c r="B1" s="1" t="s">
        <v>36</v>
      </c>
    </row>
    <row r="2" spans="1:2" x14ac:dyDescent="0.2">
      <c r="A2" s="52">
        <v>2.0717592592592593E-3</v>
      </c>
      <c r="B2" s="52">
        <f t="shared" ref="B2:B10" si="0">ROUND(A2*24,0)/24</f>
        <v>0</v>
      </c>
    </row>
    <row r="3" spans="1:2" x14ac:dyDescent="0.2">
      <c r="A3" s="52">
        <v>0.45940972222222221</v>
      </c>
      <c r="B3" s="52">
        <f t="shared" si="0"/>
        <v>0.45833333333333331</v>
      </c>
    </row>
    <row r="4" spans="1:2" x14ac:dyDescent="0.2">
      <c r="A4" s="52">
        <v>0.30965277777777778</v>
      </c>
      <c r="B4" s="52">
        <f t="shared" si="0"/>
        <v>0.29166666666666669</v>
      </c>
    </row>
    <row r="5" spans="1:2" x14ac:dyDescent="0.2">
      <c r="A5" s="52">
        <v>0.48216435185185186</v>
      </c>
      <c r="B5" s="52">
        <f t="shared" si="0"/>
        <v>0.5</v>
      </c>
    </row>
    <row r="6" spans="1:2" x14ac:dyDescent="0.2">
      <c r="A6" s="52">
        <v>0.62482638888888886</v>
      </c>
      <c r="B6" s="52">
        <f t="shared" si="0"/>
        <v>0.625</v>
      </c>
    </row>
    <row r="7" spans="1:2" x14ac:dyDescent="0.2">
      <c r="A7" s="52">
        <v>0.61798611111111112</v>
      </c>
      <c r="B7" s="52">
        <f t="shared" si="0"/>
        <v>0.625</v>
      </c>
    </row>
    <row r="8" spans="1:2" x14ac:dyDescent="0.2">
      <c r="A8" s="52">
        <v>0.66659722222222217</v>
      </c>
      <c r="B8" s="52">
        <f t="shared" si="0"/>
        <v>0.66666666666666663</v>
      </c>
    </row>
    <row r="9" spans="1:2" x14ac:dyDescent="0.2">
      <c r="A9" s="52">
        <v>0.79252314814814817</v>
      </c>
      <c r="B9" s="52">
        <f t="shared" si="0"/>
        <v>0.79166666666666663</v>
      </c>
    </row>
    <row r="10" spans="1:2" x14ac:dyDescent="0.2">
      <c r="A10" s="52">
        <v>0.24298611111111112</v>
      </c>
      <c r="B10" s="52">
        <f t="shared" si="0"/>
        <v>0.25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10"/>
  <sheetViews>
    <sheetView workbookViewId="0">
      <selection activeCell="C2" sqref="C2:C10"/>
    </sheetView>
  </sheetViews>
  <sheetFormatPr defaultColWidth="11.42578125" defaultRowHeight="12.75" x14ac:dyDescent="0.2"/>
  <cols>
    <col min="1" max="1" width="11.42578125" customWidth="1"/>
    <col min="2" max="2" width="14.5703125" customWidth="1"/>
    <col min="3" max="3" width="15.42578125" customWidth="1"/>
  </cols>
  <sheetData>
    <row r="1" spans="1:4" x14ac:dyDescent="0.2">
      <c r="A1" s="24" t="s">
        <v>1</v>
      </c>
      <c r="B1" s="24" t="s">
        <v>37</v>
      </c>
      <c r="C1" s="24" t="s">
        <v>38</v>
      </c>
      <c r="D1" s="9"/>
    </row>
    <row r="2" spans="1:4" x14ac:dyDescent="0.2">
      <c r="A2" s="31">
        <v>54.510957054861642</v>
      </c>
      <c r="B2" s="53">
        <f t="shared" ref="B2:B10" si="0">MROUND(A2,0.05)</f>
        <v>54.5</v>
      </c>
      <c r="C2" s="53">
        <f t="shared" ref="C2:C10" si="1">MROUND(A2,0.25)</f>
        <v>54.5</v>
      </c>
      <c r="D2" s="25"/>
    </row>
    <row r="3" spans="1:4" x14ac:dyDescent="0.2">
      <c r="A3" s="31">
        <v>563.43623579618395</v>
      </c>
      <c r="B3" s="53">
        <f t="shared" si="0"/>
        <v>563.45000000000005</v>
      </c>
      <c r="C3" s="53">
        <f t="shared" si="1"/>
        <v>563.5</v>
      </c>
      <c r="D3" s="25"/>
    </row>
    <row r="4" spans="1:4" x14ac:dyDescent="0.2">
      <c r="A4" s="31">
        <v>718.59875432266665</v>
      </c>
      <c r="B4" s="53">
        <f t="shared" si="0"/>
        <v>718.6</v>
      </c>
      <c r="C4" s="53">
        <f t="shared" si="1"/>
        <v>718.5</v>
      </c>
      <c r="D4" s="25"/>
    </row>
    <row r="5" spans="1:4" x14ac:dyDescent="0.2">
      <c r="A5" s="31">
        <v>569.69320290889323</v>
      </c>
      <c r="B5" s="53">
        <f t="shared" si="0"/>
        <v>569.70000000000005</v>
      </c>
      <c r="C5" s="53">
        <f t="shared" si="1"/>
        <v>569.75</v>
      </c>
      <c r="D5" s="25"/>
    </row>
    <row r="6" spans="1:4" x14ac:dyDescent="0.2">
      <c r="A6" s="31">
        <v>168.27276824058936</v>
      </c>
      <c r="B6" s="53">
        <f t="shared" si="0"/>
        <v>168.25</v>
      </c>
      <c r="C6" s="53">
        <f t="shared" si="1"/>
        <v>168.25</v>
      </c>
      <c r="D6" s="25"/>
    </row>
    <row r="7" spans="1:4" x14ac:dyDescent="0.2">
      <c r="A7" s="31">
        <v>818.18389082793999</v>
      </c>
      <c r="B7" s="53">
        <f t="shared" si="0"/>
        <v>818.2</v>
      </c>
      <c r="C7" s="53">
        <f t="shared" si="1"/>
        <v>818.25</v>
      </c>
      <c r="D7" s="25"/>
    </row>
    <row r="8" spans="1:4" x14ac:dyDescent="0.2">
      <c r="A8" s="31">
        <v>595.31882119838201</v>
      </c>
      <c r="B8" s="53">
        <f t="shared" si="0"/>
        <v>595.30000000000007</v>
      </c>
      <c r="C8" s="53">
        <f t="shared" si="1"/>
        <v>595.25</v>
      </c>
      <c r="D8" s="25"/>
    </row>
    <row r="9" spans="1:4" x14ac:dyDescent="0.2">
      <c r="A9" s="31">
        <v>837.4699893093815</v>
      </c>
      <c r="B9" s="53">
        <f t="shared" si="0"/>
        <v>837.45</v>
      </c>
      <c r="C9" s="53">
        <f t="shared" si="1"/>
        <v>837.5</v>
      </c>
    </row>
    <row r="10" spans="1:4" x14ac:dyDescent="0.2">
      <c r="A10" s="31">
        <v>4.0920074361645575</v>
      </c>
      <c r="B10" s="53">
        <f t="shared" si="0"/>
        <v>4.1000000000000005</v>
      </c>
      <c r="C10" s="53">
        <f t="shared" si="1"/>
        <v>4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10"/>
  <sheetViews>
    <sheetView workbookViewId="0">
      <selection activeCell="C2" sqref="C2:C10"/>
    </sheetView>
  </sheetViews>
  <sheetFormatPr defaultColWidth="11.42578125" defaultRowHeight="12.75" x14ac:dyDescent="0.2"/>
  <cols>
    <col min="1" max="1" width="15.5703125" customWidth="1"/>
    <col min="2" max="2" width="18" customWidth="1"/>
    <col min="3" max="3" width="19.5703125" style="7" customWidth="1"/>
  </cols>
  <sheetData>
    <row r="1" spans="1:4" x14ac:dyDescent="0.2">
      <c r="A1" s="24" t="s">
        <v>31</v>
      </c>
      <c r="B1" s="24" t="s">
        <v>39</v>
      </c>
      <c r="C1" s="24" t="s">
        <v>40</v>
      </c>
      <c r="D1" s="9"/>
    </row>
    <row r="2" spans="1:4" x14ac:dyDescent="0.2">
      <c r="A2" s="55">
        <v>146.91657503299299</v>
      </c>
      <c r="B2" s="54">
        <f t="shared" ref="B2:B10" si="0">MROUND(A2,10)</f>
        <v>150</v>
      </c>
      <c r="C2" s="54">
        <f t="shared" ref="C2:C10" si="1">MROUND(A2,50)</f>
        <v>150</v>
      </c>
      <c r="D2" s="25"/>
    </row>
    <row r="3" spans="1:4" x14ac:dyDescent="0.2">
      <c r="A3" s="55">
        <v>88.816099032341441</v>
      </c>
      <c r="B3" s="54">
        <f t="shared" si="0"/>
        <v>90</v>
      </c>
      <c r="C3" s="54">
        <f t="shared" si="1"/>
        <v>100</v>
      </c>
      <c r="D3" s="25"/>
    </row>
    <row r="4" spans="1:4" x14ac:dyDescent="0.2">
      <c r="A4" s="55">
        <v>184.041296625326</v>
      </c>
      <c r="B4" s="54">
        <f t="shared" si="0"/>
        <v>180</v>
      </c>
      <c r="C4" s="54">
        <f t="shared" si="1"/>
        <v>200</v>
      </c>
      <c r="D4" s="25"/>
    </row>
    <row r="5" spans="1:4" x14ac:dyDescent="0.2">
      <c r="A5" s="55">
        <v>90.706857334722017</v>
      </c>
      <c r="B5" s="54">
        <f t="shared" si="0"/>
        <v>90</v>
      </c>
      <c r="C5" s="54">
        <f t="shared" si="1"/>
        <v>100</v>
      </c>
      <c r="D5" s="25"/>
    </row>
    <row r="6" spans="1:4" x14ac:dyDescent="0.2">
      <c r="A6" s="55">
        <v>53.178584304890286</v>
      </c>
      <c r="B6" s="54">
        <f t="shared" si="0"/>
        <v>50</v>
      </c>
      <c r="C6" s="54">
        <f t="shared" si="1"/>
        <v>50</v>
      </c>
      <c r="D6" s="25"/>
    </row>
    <row r="7" spans="1:4" x14ac:dyDescent="0.2">
      <c r="A7" s="55">
        <v>188.00915832749999</v>
      </c>
      <c r="B7" s="54">
        <f t="shared" si="0"/>
        <v>190</v>
      </c>
      <c r="C7" s="54">
        <f t="shared" si="1"/>
        <v>200</v>
      </c>
      <c r="D7" s="25"/>
    </row>
    <row r="8" spans="1:4" x14ac:dyDescent="0.2">
      <c r="A8" s="55">
        <v>59.076634385383286</v>
      </c>
      <c r="B8" s="54">
        <f t="shared" si="0"/>
        <v>60</v>
      </c>
      <c r="C8" s="54">
        <f t="shared" si="1"/>
        <v>50</v>
      </c>
      <c r="D8" s="25"/>
    </row>
    <row r="9" spans="1:4" x14ac:dyDescent="0.2">
      <c r="A9" s="55">
        <v>312.75899884925599</v>
      </c>
      <c r="B9" s="54">
        <f t="shared" si="0"/>
        <v>310</v>
      </c>
      <c r="C9" s="54">
        <f t="shared" si="1"/>
        <v>300</v>
      </c>
    </row>
    <row r="10" spans="1:4" x14ac:dyDescent="0.2">
      <c r="A10" s="55">
        <v>27.260398548608421</v>
      </c>
      <c r="B10" s="54">
        <f t="shared" si="0"/>
        <v>30</v>
      </c>
      <c r="C10" s="54">
        <f t="shared" si="1"/>
        <v>50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B12"/>
  <sheetViews>
    <sheetView workbookViewId="0">
      <selection activeCell="B2" sqref="B2:B10"/>
    </sheetView>
  </sheetViews>
  <sheetFormatPr defaultColWidth="11.42578125" defaultRowHeight="12.75" x14ac:dyDescent="0.2"/>
  <cols>
    <col min="1" max="1" width="14" customWidth="1"/>
    <col min="2" max="2" width="15.28515625" customWidth="1"/>
  </cols>
  <sheetData>
    <row r="1" spans="1:2" x14ac:dyDescent="0.2">
      <c r="A1" s="2" t="s">
        <v>1</v>
      </c>
      <c r="B1" s="24" t="s">
        <v>41</v>
      </c>
    </row>
    <row r="2" spans="1:2" x14ac:dyDescent="0.2">
      <c r="A2" s="31">
        <v>159</v>
      </c>
      <c r="B2" s="53">
        <f t="shared" ref="B2:B10" si="0">CEILING(A2,100)</f>
        <v>200</v>
      </c>
    </row>
    <row r="3" spans="1:2" x14ac:dyDescent="0.2">
      <c r="A3" s="56">
        <v>551</v>
      </c>
      <c r="B3" s="53">
        <f t="shared" si="0"/>
        <v>600</v>
      </c>
    </row>
    <row r="4" spans="1:2" x14ac:dyDescent="0.2">
      <c r="A4" s="31">
        <v>618</v>
      </c>
      <c r="B4" s="53">
        <f t="shared" si="0"/>
        <v>700</v>
      </c>
    </row>
    <row r="5" spans="1:2" x14ac:dyDescent="0.2">
      <c r="A5" s="31">
        <v>115</v>
      </c>
      <c r="B5" s="53">
        <f t="shared" si="0"/>
        <v>200</v>
      </c>
    </row>
    <row r="6" spans="1:2" x14ac:dyDescent="0.2">
      <c r="A6" s="31">
        <v>661</v>
      </c>
      <c r="B6" s="53">
        <f t="shared" si="0"/>
        <v>700</v>
      </c>
    </row>
    <row r="7" spans="1:2" x14ac:dyDescent="0.2">
      <c r="A7" s="31">
        <v>136</v>
      </c>
      <c r="B7" s="53">
        <f t="shared" si="0"/>
        <v>200</v>
      </c>
    </row>
    <row r="8" spans="1:2" x14ac:dyDescent="0.2">
      <c r="A8" s="31">
        <v>43</v>
      </c>
      <c r="B8" s="53">
        <f t="shared" si="0"/>
        <v>100</v>
      </c>
    </row>
    <row r="9" spans="1:2" x14ac:dyDescent="0.2">
      <c r="A9" s="31">
        <v>846</v>
      </c>
      <c r="B9" s="53">
        <f t="shared" si="0"/>
        <v>900</v>
      </c>
    </row>
    <row r="10" spans="1:2" x14ac:dyDescent="0.2">
      <c r="A10" s="31">
        <v>726</v>
      </c>
      <c r="B10" s="53">
        <f t="shared" si="0"/>
        <v>800</v>
      </c>
    </row>
    <row r="11" spans="1:2" x14ac:dyDescent="0.2">
      <c r="A11" s="26"/>
      <c r="B11" s="26"/>
    </row>
    <row r="12" spans="1:2" x14ac:dyDescent="0.2">
      <c r="A12" s="26"/>
      <c r="B12" s="26"/>
    </row>
  </sheetData>
  <phoneticPr fontId="0" type="noConversion"/>
  <pageMargins left="0.75" right="0.75" top="1" bottom="1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B12"/>
  <sheetViews>
    <sheetView workbookViewId="0">
      <selection activeCell="B2" sqref="B2:B10"/>
    </sheetView>
  </sheetViews>
  <sheetFormatPr defaultColWidth="11.42578125" defaultRowHeight="12.75" x14ac:dyDescent="0.2"/>
  <cols>
    <col min="1" max="1" width="14" customWidth="1"/>
    <col min="2" max="2" width="15.28515625" customWidth="1"/>
  </cols>
  <sheetData>
    <row r="1" spans="1:2" x14ac:dyDescent="0.2">
      <c r="A1" s="2" t="s">
        <v>1</v>
      </c>
      <c r="B1" s="24" t="s">
        <v>41</v>
      </c>
    </row>
    <row r="2" spans="1:2" x14ac:dyDescent="0.2">
      <c r="A2" s="31">
        <v>159</v>
      </c>
      <c r="B2" s="53">
        <f t="shared" ref="B2:B10" si="0">FLOOR(A2,100)</f>
        <v>100</v>
      </c>
    </row>
    <row r="3" spans="1:2" x14ac:dyDescent="0.2">
      <c r="A3" s="56">
        <v>551</v>
      </c>
      <c r="B3" s="53">
        <f t="shared" si="0"/>
        <v>500</v>
      </c>
    </row>
    <row r="4" spans="1:2" x14ac:dyDescent="0.2">
      <c r="A4" s="31">
        <v>618</v>
      </c>
      <c r="B4" s="53">
        <f t="shared" si="0"/>
        <v>600</v>
      </c>
    </row>
    <row r="5" spans="1:2" x14ac:dyDescent="0.2">
      <c r="A5" s="31">
        <v>115</v>
      </c>
      <c r="B5" s="53">
        <f t="shared" si="0"/>
        <v>100</v>
      </c>
    </row>
    <row r="6" spans="1:2" x14ac:dyDescent="0.2">
      <c r="A6" s="31">
        <v>661</v>
      </c>
      <c r="B6" s="53">
        <f t="shared" si="0"/>
        <v>600</v>
      </c>
    </row>
    <row r="7" spans="1:2" x14ac:dyDescent="0.2">
      <c r="A7" s="31">
        <v>136</v>
      </c>
      <c r="B7" s="53">
        <f t="shared" si="0"/>
        <v>100</v>
      </c>
    </row>
    <row r="8" spans="1:2" x14ac:dyDescent="0.2">
      <c r="A8" s="31">
        <v>43</v>
      </c>
      <c r="B8" s="53">
        <f t="shared" si="0"/>
        <v>0</v>
      </c>
    </row>
    <row r="9" spans="1:2" x14ac:dyDescent="0.2">
      <c r="A9" s="31">
        <v>846</v>
      </c>
      <c r="B9" s="53">
        <f t="shared" si="0"/>
        <v>800</v>
      </c>
    </row>
    <row r="10" spans="1:2" x14ac:dyDescent="0.2">
      <c r="A10" s="31">
        <v>726</v>
      </c>
      <c r="B10" s="53">
        <f t="shared" si="0"/>
        <v>700</v>
      </c>
    </row>
    <row r="11" spans="1:2" x14ac:dyDescent="0.2">
      <c r="A11" s="26"/>
      <c r="B11" s="26"/>
    </row>
    <row r="12" spans="1:2" x14ac:dyDescent="0.2">
      <c r="A12" s="26"/>
      <c r="B12" s="26"/>
    </row>
  </sheetData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12"/>
  <sheetViews>
    <sheetView workbookViewId="0">
      <selection activeCell="B12" sqref="B12"/>
    </sheetView>
  </sheetViews>
  <sheetFormatPr defaultColWidth="11.42578125" defaultRowHeight="12.75" x14ac:dyDescent="0.2"/>
  <sheetData>
    <row r="1" spans="1:4" x14ac:dyDescent="0.2">
      <c r="A1" s="24" t="s">
        <v>1</v>
      </c>
      <c r="B1" s="24" t="s">
        <v>0</v>
      </c>
      <c r="D1" s="24" t="s">
        <v>4</v>
      </c>
    </row>
    <row r="2" spans="1:4" x14ac:dyDescent="0.2">
      <c r="A2" s="30">
        <v>56</v>
      </c>
      <c r="B2" s="30">
        <f t="shared" ref="B2:B10" si="0">A2*8%</f>
        <v>4.4800000000000004</v>
      </c>
      <c r="D2" s="30">
        <v>-2</v>
      </c>
    </row>
    <row r="3" spans="1:4" x14ac:dyDescent="0.2">
      <c r="A3" s="30">
        <v>80</v>
      </c>
      <c r="B3" s="30">
        <f t="shared" si="0"/>
        <v>6.4</v>
      </c>
      <c r="D3" s="30">
        <v>-2.5</v>
      </c>
    </row>
    <row r="4" spans="1:4" x14ac:dyDescent="0.2">
      <c r="A4" s="30">
        <v>57</v>
      </c>
      <c r="B4" s="30">
        <f t="shared" si="0"/>
        <v>4.5600000000000005</v>
      </c>
      <c r="D4" s="30">
        <v>-2.5</v>
      </c>
    </row>
    <row r="5" spans="1:4" x14ac:dyDescent="0.2">
      <c r="A5" s="30">
        <v>26</v>
      </c>
      <c r="B5" s="30">
        <f t="shared" si="0"/>
        <v>2.08</v>
      </c>
      <c r="D5" s="30">
        <v>-1.5</v>
      </c>
    </row>
    <row r="6" spans="1:4" x14ac:dyDescent="0.2">
      <c r="A6" s="30">
        <v>82</v>
      </c>
      <c r="B6" s="30">
        <f t="shared" si="0"/>
        <v>6.5600000000000005</v>
      </c>
      <c r="D6" s="30">
        <v>-2</v>
      </c>
    </row>
    <row r="7" spans="1:4" x14ac:dyDescent="0.2">
      <c r="A7" s="30">
        <v>36</v>
      </c>
      <c r="B7" s="30">
        <f t="shared" si="0"/>
        <v>2.88</v>
      </c>
      <c r="D7" s="30">
        <v>-3</v>
      </c>
    </row>
    <row r="8" spans="1:4" x14ac:dyDescent="0.2">
      <c r="A8" s="31">
        <v>57</v>
      </c>
      <c r="B8" s="30">
        <f t="shared" si="0"/>
        <v>4.5600000000000005</v>
      </c>
      <c r="D8" s="30">
        <v>-1.5</v>
      </c>
    </row>
    <row r="9" spans="1:4" x14ac:dyDescent="0.2">
      <c r="A9" s="30">
        <v>44</v>
      </c>
      <c r="B9" s="30">
        <f t="shared" si="0"/>
        <v>3.52</v>
      </c>
      <c r="D9" s="30">
        <v>-1.75</v>
      </c>
    </row>
    <row r="10" spans="1:4" x14ac:dyDescent="0.2">
      <c r="A10" s="31">
        <v>64</v>
      </c>
      <c r="B10" s="30">
        <f t="shared" si="0"/>
        <v>5.12</v>
      </c>
      <c r="D10" s="30">
        <v>-3</v>
      </c>
    </row>
    <row r="11" spans="1:4" x14ac:dyDescent="0.2">
      <c r="B11" s="31"/>
    </row>
    <row r="12" spans="1:4" x14ac:dyDescent="0.2">
      <c r="A12" s="11" t="s">
        <v>3</v>
      </c>
      <c r="B12" s="32">
        <f>SUM(A2:A10,B2:B10,D2:D10)</f>
        <v>522.40999999999985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11"/>
  <sheetViews>
    <sheetView workbookViewId="0">
      <selection activeCell="B2" sqref="B2:B10"/>
    </sheetView>
  </sheetViews>
  <sheetFormatPr defaultColWidth="11.42578125" defaultRowHeight="12.75" x14ac:dyDescent="0.2"/>
  <sheetData>
    <row r="1" spans="1:4" x14ac:dyDescent="0.2">
      <c r="A1" s="2" t="s">
        <v>42</v>
      </c>
      <c r="B1" s="2" t="s">
        <v>87</v>
      </c>
      <c r="D1" s="1">
        <v>0.15</v>
      </c>
    </row>
    <row r="2" spans="1:4" x14ac:dyDescent="0.2">
      <c r="A2" s="31">
        <v>326</v>
      </c>
      <c r="B2" s="53">
        <f t="shared" ref="B2:B10" si="0">PRODUCT(A2,$D$1)</f>
        <v>48.9</v>
      </c>
    </row>
    <row r="3" spans="1:4" x14ac:dyDescent="0.2">
      <c r="A3" s="31">
        <v>629</v>
      </c>
      <c r="B3" s="53">
        <f t="shared" si="0"/>
        <v>94.35</v>
      </c>
    </row>
    <row r="4" spans="1:4" x14ac:dyDescent="0.2">
      <c r="A4" s="31">
        <v>138</v>
      </c>
      <c r="B4" s="53">
        <f t="shared" si="0"/>
        <v>20.7</v>
      </c>
    </row>
    <row r="5" spans="1:4" x14ac:dyDescent="0.2">
      <c r="A5" s="31">
        <v>355</v>
      </c>
      <c r="B5" s="53">
        <f t="shared" si="0"/>
        <v>53.25</v>
      </c>
    </row>
    <row r="6" spans="1:4" x14ac:dyDescent="0.2">
      <c r="A6" s="31">
        <v>681</v>
      </c>
      <c r="B6" s="53">
        <f t="shared" si="0"/>
        <v>102.14999999999999</v>
      </c>
    </row>
    <row r="7" spans="1:4" x14ac:dyDescent="0.2">
      <c r="A7" s="31">
        <v>312</v>
      </c>
      <c r="B7" s="53">
        <f t="shared" si="0"/>
        <v>46.8</v>
      </c>
    </row>
    <row r="8" spans="1:4" x14ac:dyDescent="0.2">
      <c r="A8" s="31">
        <v>435</v>
      </c>
      <c r="B8" s="53">
        <f t="shared" si="0"/>
        <v>65.25</v>
      </c>
    </row>
    <row r="9" spans="1:4" x14ac:dyDescent="0.2">
      <c r="A9" s="31">
        <v>512</v>
      </c>
      <c r="B9" s="53">
        <f t="shared" si="0"/>
        <v>76.8</v>
      </c>
    </row>
    <row r="10" spans="1:4" x14ac:dyDescent="0.2">
      <c r="A10" s="31">
        <v>39</v>
      </c>
      <c r="B10" s="53">
        <f t="shared" si="0"/>
        <v>5.85</v>
      </c>
    </row>
    <row r="11" spans="1:4" x14ac:dyDescent="0.2">
      <c r="A11" s="27"/>
      <c r="B11" s="27"/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:C10"/>
    </sheetView>
  </sheetViews>
  <sheetFormatPr defaultRowHeight="12.75" x14ac:dyDescent="0.2"/>
  <sheetData>
    <row r="1" spans="1:3" x14ac:dyDescent="0.2">
      <c r="A1" s="24" t="s">
        <v>43</v>
      </c>
      <c r="B1" s="24" t="s">
        <v>44</v>
      </c>
      <c r="C1" s="24" t="s">
        <v>32</v>
      </c>
    </row>
    <row r="2" spans="1:3" x14ac:dyDescent="0.2">
      <c r="A2" s="7">
        <v>1</v>
      </c>
      <c r="B2" s="7">
        <v>2</v>
      </c>
      <c r="C2" s="7">
        <f>IF(OR(A2="",B2=""),"",PRODUCT(A2,B2))</f>
        <v>2</v>
      </c>
    </row>
    <row r="3" spans="1:3" x14ac:dyDescent="0.2">
      <c r="A3" s="7">
        <v>2</v>
      </c>
      <c r="B3" s="7"/>
      <c r="C3" s="7" t="str">
        <f t="shared" ref="C3:C10" si="0">IF(OR(A3="",B3=""),"",PRODUCT(A3,B3))</f>
        <v/>
      </c>
    </row>
    <row r="4" spans="1:3" x14ac:dyDescent="0.2">
      <c r="A4" s="7">
        <v>1</v>
      </c>
      <c r="B4" s="7">
        <v>3</v>
      </c>
      <c r="C4" s="7">
        <f t="shared" si="0"/>
        <v>3</v>
      </c>
    </row>
    <row r="5" spans="1:3" x14ac:dyDescent="0.2">
      <c r="A5" s="7">
        <v>1.5</v>
      </c>
      <c r="B5" s="7">
        <v>2.5</v>
      </c>
      <c r="C5" s="7">
        <f t="shared" si="0"/>
        <v>3.75</v>
      </c>
    </row>
    <row r="6" spans="1:3" x14ac:dyDescent="0.2">
      <c r="A6" s="7">
        <v>4</v>
      </c>
      <c r="B6" s="7">
        <v>7</v>
      </c>
      <c r="C6" s="7">
        <f t="shared" si="0"/>
        <v>28</v>
      </c>
    </row>
    <row r="7" spans="1:3" x14ac:dyDescent="0.2">
      <c r="A7" s="7"/>
      <c r="B7" s="7">
        <v>5</v>
      </c>
      <c r="C7" s="7" t="str">
        <f t="shared" si="0"/>
        <v/>
      </c>
    </row>
    <row r="8" spans="1:3" x14ac:dyDescent="0.2">
      <c r="A8" s="7">
        <v>4</v>
      </c>
      <c r="B8" s="7">
        <v>4</v>
      </c>
      <c r="C8" s="7">
        <f t="shared" si="0"/>
        <v>16</v>
      </c>
    </row>
    <row r="9" spans="1:3" x14ac:dyDescent="0.2">
      <c r="A9" s="7"/>
      <c r="B9" s="7"/>
      <c r="C9" s="7" t="str">
        <f t="shared" si="0"/>
        <v/>
      </c>
    </row>
    <row r="10" spans="1:3" x14ac:dyDescent="0.2">
      <c r="A10" s="7">
        <v>3</v>
      </c>
      <c r="B10" s="7">
        <v>9</v>
      </c>
      <c r="C10" s="7">
        <f t="shared" si="0"/>
        <v>27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10"/>
  <sheetViews>
    <sheetView workbookViewId="0">
      <selection activeCell="D2" sqref="D2:D10"/>
    </sheetView>
  </sheetViews>
  <sheetFormatPr defaultColWidth="11.42578125" defaultRowHeight="12.75" x14ac:dyDescent="0.2"/>
  <sheetData>
    <row r="1" spans="1:4" x14ac:dyDescent="0.2">
      <c r="A1" s="24" t="s">
        <v>31</v>
      </c>
      <c r="B1" s="24" t="s">
        <v>45</v>
      </c>
      <c r="C1" s="24" t="s">
        <v>32</v>
      </c>
    </row>
    <row r="2" spans="1:4" x14ac:dyDescent="0.2">
      <c r="A2" s="7">
        <v>100</v>
      </c>
      <c r="B2" s="7">
        <v>5</v>
      </c>
      <c r="C2" s="28">
        <f t="shared" ref="C2:C10" si="0">QUOTIENT(A2,B2)</f>
        <v>20</v>
      </c>
      <c r="D2" s="4">
        <f t="shared" ref="D2:D10" si="1">IF(ISERROR(QUOTIENT(A2,B2)),"",QUOTIENT(A2,B2))</f>
        <v>20</v>
      </c>
    </row>
    <row r="3" spans="1:4" x14ac:dyDescent="0.2">
      <c r="A3" s="7">
        <v>100</v>
      </c>
      <c r="B3" s="7">
        <v>33</v>
      </c>
      <c r="C3" s="28">
        <f t="shared" si="0"/>
        <v>3</v>
      </c>
      <c r="D3" s="4">
        <f t="shared" si="1"/>
        <v>3</v>
      </c>
    </row>
    <row r="4" spans="1:4" x14ac:dyDescent="0.2">
      <c r="A4" s="7">
        <v>100</v>
      </c>
      <c r="B4" s="7">
        <v>41</v>
      </c>
      <c r="C4" s="28">
        <f t="shared" si="0"/>
        <v>2</v>
      </c>
      <c r="D4" s="4">
        <f t="shared" si="1"/>
        <v>2</v>
      </c>
    </row>
    <row r="5" spans="1:4" x14ac:dyDescent="0.2">
      <c r="A5" s="7">
        <v>100</v>
      </c>
      <c r="B5" s="7">
        <v>0</v>
      </c>
      <c r="C5" s="28" t="e">
        <f t="shared" si="0"/>
        <v>#DIV/0!</v>
      </c>
      <c r="D5" s="4" t="str">
        <f t="shared" si="1"/>
        <v/>
      </c>
    </row>
    <row r="6" spans="1:4" x14ac:dyDescent="0.2">
      <c r="A6" s="7">
        <v>100</v>
      </c>
      <c r="B6" s="7">
        <v>50</v>
      </c>
      <c r="C6" s="28">
        <f t="shared" si="0"/>
        <v>2</v>
      </c>
      <c r="D6" s="4">
        <f t="shared" si="1"/>
        <v>2</v>
      </c>
    </row>
    <row r="7" spans="1:4" x14ac:dyDescent="0.2">
      <c r="A7" s="7">
        <v>100</v>
      </c>
      <c r="B7" s="7">
        <v>150</v>
      </c>
      <c r="C7" s="28">
        <f t="shared" si="0"/>
        <v>0</v>
      </c>
      <c r="D7" s="4">
        <f t="shared" si="1"/>
        <v>0</v>
      </c>
    </row>
    <row r="8" spans="1:4" x14ac:dyDescent="0.2">
      <c r="A8" s="7">
        <v>100</v>
      </c>
      <c r="B8" s="7">
        <v>25</v>
      </c>
      <c r="C8" s="28">
        <f t="shared" si="0"/>
        <v>4</v>
      </c>
      <c r="D8" s="4">
        <f t="shared" si="1"/>
        <v>4</v>
      </c>
    </row>
    <row r="9" spans="1:4" x14ac:dyDescent="0.2">
      <c r="A9" s="7">
        <v>100</v>
      </c>
      <c r="B9" s="7">
        <v>1.75</v>
      </c>
      <c r="C9" s="28">
        <f t="shared" si="0"/>
        <v>57</v>
      </c>
      <c r="D9" s="4">
        <f t="shared" si="1"/>
        <v>57</v>
      </c>
    </row>
    <row r="10" spans="1:4" x14ac:dyDescent="0.2">
      <c r="A10" s="7">
        <v>100</v>
      </c>
      <c r="B10" s="7" t="s">
        <v>46</v>
      </c>
      <c r="C10" s="28" t="e">
        <f t="shared" si="0"/>
        <v>#VALUE!</v>
      </c>
      <c r="D10" s="4" t="str">
        <f t="shared" si="1"/>
        <v/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10"/>
  <sheetViews>
    <sheetView workbookViewId="0">
      <selection activeCell="F2" sqref="F2"/>
    </sheetView>
  </sheetViews>
  <sheetFormatPr defaultColWidth="11.42578125" defaultRowHeight="12.75" x14ac:dyDescent="0.2"/>
  <cols>
    <col min="1" max="1" width="11.42578125" style="7" customWidth="1"/>
    <col min="2" max="2" width="12.28515625" style="7" customWidth="1"/>
    <col min="3" max="4" width="11.42578125" customWidth="1"/>
    <col min="5" max="5" width="17.28515625" customWidth="1"/>
  </cols>
  <sheetData>
    <row r="1" spans="1:6" x14ac:dyDescent="0.2">
      <c r="A1" s="24" t="s">
        <v>26</v>
      </c>
      <c r="B1" s="24" t="s">
        <v>48</v>
      </c>
      <c r="C1" s="24" t="s">
        <v>47</v>
      </c>
      <c r="D1" s="24"/>
      <c r="E1" s="2"/>
    </row>
    <row r="2" spans="1:6" x14ac:dyDescent="0.2">
      <c r="A2" s="7">
        <v>4</v>
      </c>
      <c r="B2" s="29">
        <f>POWER((A2),1/2)</f>
        <v>2</v>
      </c>
      <c r="C2" s="29">
        <f t="shared" ref="C2:C10" si="0">POWER((A2),1/3)</f>
        <v>1.5874010519681994</v>
      </c>
      <c r="D2" s="29"/>
      <c r="E2" s="29">
        <f>A2^(1/2)</f>
        <v>2</v>
      </c>
      <c r="F2" s="29">
        <f t="shared" ref="F2:F10" si="1">A2^(1/3)</f>
        <v>1.5874010519681994</v>
      </c>
    </row>
    <row r="3" spans="1:6" x14ac:dyDescent="0.2">
      <c r="A3" s="7">
        <v>8</v>
      </c>
      <c r="B3" s="29">
        <f t="shared" ref="B3:B10" si="2">POWER((A3),1/2)</f>
        <v>2.8284271247461903</v>
      </c>
      <c r="C3" s="29">
        <f t="shared" si="0"/>
        <v>1.9999999999999998</v>
      </c>
      <c r="D3" s="29"/>
      <c r="E3" s="29">
        <f t="shared" ref="E3:E10" si="3">A3^(1/2)</f>
        <v>2.8284271247461903</v>
      </c>
      <c r="F3" s="29">
        <f t="shared" si="1"/>
        <v>1.9999999999999998</v>
      </c>
    </row>
    <row r="4" spans="1:6" x14ac:dyDescent="0.2">
      <c r="A4" s="7">
        <v>12</v>
      </c>
      <c r="B4" s="29">
        <f t="shared" si="2"/>
        <v>3.4641016151377544</v>
      </c>
      <c r="C4" s="29">
        <f t="shared" si="0"/>
        <v>2.2894284851066637</v>
      </c>
      <c r="D4" s="29"/>
      <c r="E4" s="29">
        <f t="shared" si="3"/>
        <v>3.4641016151377544</v>
      </c>
      <c r="F4" s="29">
        <f t="shared" si="1"/>
        <v>2.2894284851066637</v>
      </c>
    </row>
    <row r="5" spans="1:6" x14ac:dyDescent="0.2">
      <c r="A5" s="7">
        <v>16</v>
      </c>
      <c r="B5" s="29">
        <f t="shared" si="2"/>
        <v>4</v>
      </c>
      <c r="C5" s="29">
        <f t="shared" si="0"/>
        <v>2.5198420997897459</v>
      </c>
      <c r="D5" s="29"/>
      <c r="E5" s="29">
        <f t="shared" si="3"/>
        <v>4</v>
      </c>
      <c r="F5" s="29">
        <f t="shared" si="1"/>
        <v>2.5198420997897459</v>
      </c>
    </row>
    <row r="6" spans="1:6" x14ac:dyDescent="0.2">
      <c r="A6" s="7">
        <v>25</v>
      </c>
      <c r="B6" s="29">
        <f t="shared" si="2"/>
        <v>5</v>
      </c>
      <c r="C6" s="29">
        <f t="shared" si="0"/>
        <v>2.9240177382128656</v>
      </c>
      <c r="D6" s="29"/>
      <c r="E6" s="29">
        <f t="shared" si="3"/>
        <v>5</v>
      </c>
      <c r="F6" s="29">
        <f t="shared" si="1"/>
        <v>2.9240177382128656</v>
      </c>
    </row>
    <row r="7" spans="1:6" x14ac:dyDescent="0.2">
      <c r="A7" s="7">
        <v>64</v>
      </c>
      <c r="B7" s="29">
        <f t="shared" si="2"/>
        <v>8</v>
      </c>
      <c r="C7" s="29">
        <f t="shared" si="0"/>
        <v>3.9999999999999991</v>
      </c>
      <c r="D7" s="29"/>
      <c r="E7" s="29">
        <f t="shared" si="3"/>
        <v>8</v>
      </c>
      <c r="F7" s="29">
        <f t="shared" si="1"/>
        <v>3.9999999999999991</v>
      </c>
    </row>
    <row r="8" spans="1:6" x14ac:dyDescent="0.2">
      <c r="A8" s="7">
        <v>128</v>
      </c>
      <c r="B8" s="29">
        <f t="shared" si="2"/>
        <v>11.313708498984761</v>
      </c>
      <c r="C8" s="29">
        <f t="shared" si="0"/>
        <v>5.0396841995794919</v>
      </c>
      <c r="D8" s="29"/>
      <c r="E8" s="29">
        <f t="shared" si="3"/>
        <v>11.313708498984761</v>
      </c>
      <c r="F8" s="29">
        <f t="shared" si="1"/>
        <v>5.0396841995794919</v>
      </c>
    </row>
    <row r="9" spans="1:6" x14ac:dyDescent="0.2">
      <c r="A9" s="7">
        <v>256</v>
      </c>
      <c r="B9" s="29">
        <f t="shared" si="2"/>
        <v>16</v>
      </c>
      <c r="C9" s="29">
        <f t="shared" si="0"/>
        <v>6.3496042078727974</v>
      </c>
      <c r="D9" s="29"/>
      <c r="E9" s="29">
        <f t="shared" si="3"/>
        <v>16</v>
      </c>
      <c r="F9" s="29">
        <f t="shared" si="1"/>
        <v>6.3496042078727974</v>
      </c>
    </row>
    <row r="10" spans="1:6" x14ac:dyDescent="0.2">
      <c r="A10" s="7">
        <v>512</v>
      </c>
      <c r="B10" s="29">
        <f t="shared" si="2"/>
        <v>22.627416997969522</v>
      </c>
      <c r="C10" s="29">
        <f t="shared" si="0"/>
        <v>7.9999999999999982</v>
      </c>
      <c r="D10" s="29"/>
      <c r="E10" s="29">
        <f t="shared" si="3"/>
        <v>22.627416997969522</v>
      </c>
      <c r="F10" s="29">
        <f t="shared" si="1"/>
        <v>7.9999999999999982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" sqref="D2:D10"/>
    </sheetView>
  </sheetViews>
  <sheetFormatPr defaultRowHeight="12.75" x14ac:dyDescent="0.2"/>
  <cols>
    <col min="4" max="4" width="13.140625" customWidth="1"/>
  </cols>
  <sheetData>
    <row r="1" spans="1:4" x14ac:dyDescent="0.2">
      <c r="A1" s="24" t="s">
        <v>49</v>
      </c>
      <c r="B1" s="24" t="s">
        <v>50</v>
      </c>
      <c r="C1" s="24" t="s">
        <v>51</v>
      </c>
      <c r="D1" s="24" t="s">
        <v>52</v>
      </c>
    </row>
    <row r="2" spans="1:4" x14ac:dyDescent="0.2">
      <c r="A2" s="38">
        <v>1000</v>
      </c>
      <c r="B2" s="7">
        <v>2.5</v>
      </c>
      <c r="C2" s="7">
        <v>10</v>
      </c>
      <c r="D2" s="38">
        <f>A2*POWER((1+B2/100),C2)</f>
        <v>1280.084544196357</v>
      </c>
    </row>
    <row r="3" spans="1:4" x14ac:dyDescent="0.2">
      <c r="A3" s="38">
        <v>1000</v>
      </c>
      <c r="B3" s="7">
        <v>2.5</v>
      </c>
      <c r="C3" s="7">
        <v>5</v>
      </c>
      <c r="D3" s="38">
        <f t="shared" ref="D3:D10" si="0">A3*POWER((1+B3/100),C3)</f>
        <v>1131.4082128906246</v>
      </c>
    </row>
    <row r="4" spans="1:4" x14ac:dyDescent="0.2">
      <c r="A4" s="38">
        <v>1000</v>
      </c>
      <c r="B4" s="7">
        <v>2.5</v>
      </c>
      <c r="C4" s="7">
        <v>2</v>
      </c>
      <c r="D4" s="38">
        <f t="shared" si="0"/>
        <v>1050.625</v>
      </c>
    </row>
    <row r="5" spans="1:4" x14ac:dyDescent="0.2">
      <c r="A5" s="38">
        <v>1000</v>
      </c>
      <c r="B5" s="7">
        <v>3.5</v>
      </c>
      <c r="C5" s="7">
        <v>10</v>
      </c>
      <c r="D5" s="38">
        <f t="shared" si="0"/>
        <v>1410.5987606211211</v>
      </c>
    </row>
    <row r="6" spans="1:4" x14ac:dyDescent="0.2">
      <c r="A6" s="38">
        <v>1000</v>
      </c>
      <c r="B6" s="7">
        <v>3.5</v>
      </c>
      <c r="C6" s="7">
        <v>5</v>
      </c>
      <c r="D6" s="38">
        <f t="shared" si="0"/>
        <v>1187.6863056468744</v>
      </c>
    </row>
    <row r="7" spans="1:4" x14ac:dyDescent="0.2">
      <c r="A7" s="38">
        <v>1000</v>
      </c>
      <c r="B7" s="7">
        <v>3.5</v>
      </c>
      <c r="C7" s="7">
        <v>2</v>
      </c>
      <c r="D7" s="38">
        <f t="shared" si="0"/>
        <v>1071.2249999999999</v>
      </c>
    </row>
    <row r="8" spans="1:4" x14ac:dyDescent="0.2">
      <c r="A8" s="38">
        <v>1000</v>
      </c>
      <c r="B8" s="7">
        <v>5</v>
      </c>
      <c r="C8" s="7">
        <v>10</v>
      </c>
      <c r="D8" s="38">
        <f t="shared" si="0"/>
        <v>1628.8946267774415</v>
      </c>
    </row>
    <row r="9" spans="1:4" x14ac:dyDescent="0.2">
      <c r="A9" s="38">
        <v>1000</v>
      </c>
      <c r="B9" s="7">
        <v>5</v>
      </c>
      <c r="C9" s="7">
        <v>5</v>
      </c>
      <c r="D9" s="38">
        <f t="shared" si="0"/>
        <v>1276.2815625000001</v>
      </c>
    </row>
    <row r="10" spans="1:4" x14ac:dyDescent="0.2">
      <c r="A10" s="38">
        <v>1000</v>
      </c>
      <c r="B10" s="7">
        <v>5</v>
      </c>
      <c r="C10" s="7">
        <v>2</v>
      </c>
      <c r="D10" s="38">
        <f t="shared" si="0"/>
        <v>1102.5</v>
      </c>
    </row>
  </sheetData>
  <phoneticPr fontId="0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10"/>
  <sheetViews>
    <sheetView workbookViewId="0">
      <selection activeCell="D2" sqref="D2:D10"/>
    </sheetView>
  </sheetViews>
  <sheetFormatPr defaultColWidth="11.42578125" defaultRowHeight="12.75" x14ac:dyDescent="0.2"/>
  <sheetData>
    <row r="1" spans="1:4" x14ac:dyDescent="0.2">
      <c r="A1" s="24" t="s">
        <v>31</v>
      </c>
      <c r="B1" s="24" t="s">
        <v>45</v>
      </c>
      <c r="C1" s="24" t="s">
        <v>32</v>
      </c>
      <c r="D1" s="24" t="s">
        <v>89</v>
      </c>
    </row>
    <row r="2" spans="1:4" x14ac:dyDescent="0.2">
      <c r="A2" s="7">
        <v>100</v>
      </c>
      <c r="B2" s="7">
        <v>4</v>
      </c>
      <c r="C2" s="57">
        <f>A2/B2</f>
        <v>25</v>
      </c>
      <c r="D2" s="28">
        <f t="shared" ref="D2:D10" si="0">MOD(A2,B2)</f>
        <v>0</v>
      </c>
    </row>
    <row r="3" spans="1:4" x14ac:dyDescent="0.2">
      <c r="A3" s="7">
        <v>100</v>
      </c>
      <c r="B3" s="7">
        <v>7</v>
      </c>
      <c r="C3" s="57">
        <f t="shared" ref="C3:C10" si="1">A3/B3</f>
        <v>14.285714285714286</v>
      </c>
      <c r="D3" s="28">
        <f t="shared" si="0"/>
        <v>2</v>
      </c>
    </row>
    <row r="4" spans="1:4" x14ac:dyDescent="0.2">
      <c r="A4" s="7">
        <v>100</v>
      </c>
      <c r="B4" s="7">
        <v>12</v>
      </c>
      <c r="C4" s="57">
        <f t="shared" si="1"/>
        <v>8.3333333333333339</v>
      </c>
      <c r="D4" s="28">
        <f t="shared" si="0"/>
        <v>4</v>
      </c>
    </row>
    <row r="5" spans="1:4" x14ac:dyDescent="0.2">
      <c r="A5" s="7">
        <v>100</v>
      </c>
      <c r="B5" s="7">
        <v>15</v>
      </c>
      <c r="C5" s="57">
        <f t="shared" si="1"/>
        <v>6.666666666666667</v>
      </c>
      <c r="D5" s="28">
        <f t="shared" si="0"/>
        <v>10</v>
      </c>
    </row>
    <row r="6" spans="1:4" x14ac:dyDescent="0.2">
      <c r="A6" s="7">
        <v>100</v>
      </c>
      <c r="B6" s="7">
        <v>48</v>
      </c>
      <c r="C6" s="57">
        <f t="shared" si="1"/>
        <v>2.0833333333333335</v>
      </c>
      <c r="D6" s="28">
        <f t="shared" si="0"/>
        <v>4</v>
      </c>
    </row>
    <row r="7" spans="1:4" x14ac:dyDescent="0.2">
      <c r="A7" s="7">
        <v>100</v>
      </c>
      <c r="B7" s="7">
        <v>50</v>
      </c>
      <c r="C7" s="57">
        <f t="shared" si="1"/>
        <v>2</v>
      </c>
      <c r="D7" s="28">
        <f t="shared" si="0"/>
        <v>0</v>
      </c>
    </row>
    <row r="8" spans="1:4" x14ac:dyDescent="0.2">
      <c r="A8" s="7">
        <v>100</v>
      </c>
      <c r="B8" s="7">
        <v>62</v>
      </c>
      <c r="C8" s="57">
        <f t="shared" si="1"/>
        <v>1.6129032258064515</v>
      </c>
      <c r="D8" s="28">
        <f t="shared" si="0"/>
        <v>38</v>
      </c>
    </row>
    <row r="9" spans="1:4" x14ac:dyDescent="0.2">
      <c r="A9" s="7">
        <v>100</v>
      </c>
      <c r="B9" s="7">
        <v>81</v>
      </c>
      <c r="C9" s="57">
        <f t="shared" si="1"/>
        <v>1.2345679012345678</v>
      </c>
      <c r="D9" s="28">
        <f t="shared" si="0"/>
        <v>19</v>
      </c>
    </row>
    <row r="10" spans="1:4" x14ac:dyDescent="0.2">
      <c r="A10" s="7">
        <v>100</v>
      </c>
      <c r="B10" s="7">
        <v>120</v>
      </c>
      <c r="C10" s="57">
        <f t="shared" si="1"/>
        <v>0.83333333333333337</v>
      </c>
      <c r="D10" s="28">
        <f t="shared" si="0"/>
        <v>100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D10"/>
  <sheetViews>
    <sheetView workbookViewId="0">
      <selection activeCell="D2" sqref="D2:D10"/>
    </sheetView>
  </sheetViews>
  <sheetFormatPr defaultColWidth="11.42578125" defaultRowHeight="12.75" x14ac:dyDescent="0.2"/>
  <sheetData>
    <row r="1" spans="1:4" x14ac:dyDescent="0.2">
      <c r="A1" s="24" t="s">
        <v>31</v>
      </c>
      <c r="B1" s="24" t="s">
        <v>45</v>
      </c>
      <c r="C1" s="24" t="s">
        <v>32</v>
      </c>
      <c r="D1" s="24" t="s">
        <v>89</v>
      </c>
    </row>
    <row r="2" spans="1:4" x14ac:dyDescent="0.2">
      <c r="A2" s="7">
        <v>100</v>
      </c>
      <c r="B2" s="7">
        <v>1</v>
      </c>
      <c r="C2" s="57">
        <f t="shared" ref="C2:C10" si="0">A2/B2</f>
        <v>100</v>
      </c>
      <c r="D2" s="28">
        <f>MOD(A2,B2)*(A2&gt;B2)</f>
        <v>0</v>
      </c>
    </row>
    <row r="3" spans="1:4" x14ac:dyDescent="0.2">
      <c r="A3" s="7">
        <v>100</v>
      </c>
      <c r="B3" s="7">
        <v>7</v>
      </c>
      <c r="C3" s="57">
        <f t="shared" si="0"/>
        <v>14.285714285714286</v>
      </c>
      <c r="D3" s="28">
        <f>MOD(A3,B3)*(A3&gt;B3)</f>
        <v>2</v>
      </c>
    </row>
    <row r="4" spans="1:4" x14ac:dyDescent="0.2">
      <c r="A4" s="7">
        <v>100</v>
      </c>
      <c r="B4" s="7">
        <v>125</v>
      </c>
      <c r="C4" s="57">
        <f t="shared" si="0"/>
        <v>0.8</v>
      </c>
      <c r="D4" s="28">
        <f>MOD(A4,B4)*(A4&gt;B4)</f>
        <v>0</v>
      </c>
    </row>
    <row r="5" spans="1:4" x14ac:dyDescent="0.2">
      <c r="A5" s="7">
        <v>100</v>
      </c>
      <c r="B5" s="7">
        <v>15</v>
      </c>
      <c r="C5" s="57">
        <f t="shared" si="0"/>
        <v>6.666666666666667</v>
      </c>
      <c r="D5" s="28">
        <f t="shared" ref="D5:D10" si="1">MOD(A5,B5)*(A5&gt;B5)</f>
        <v>10</v>
      </c>
    </row>
    <row r="6" spans="1:4" x14ac:dyDescent="0.2">
      <c r="A6" s="7">
        <v>100</v>
      </c>
      <c r="B6" s="7">
        <v>250</v>
      </c>
      <c r="C6" s="57">
        <f t="shared" si="0"/>
        <v>0.4</v>
      </c>
      <c r="D6" s="28">
        <f t="shared" si="1"/>
        <v>0</v>
      </c>
    </row>
    <row r="7" spans="1:4" x14ac:dyDescent="0.2">
      <c r="A7" s="7">
        <v>100</v>
      </c>
      <c r="B7" s="7">
        <v>50</v>
      </c>
      <c r="C7" s="57">
        <f t="shared" si="0"/>
        <v>2</v>
      </c>
      <c r="D7" s="28">
        <f t="shared" si="1"/>
        <v>0</v>
      </c>
    </row>
    <row r="8" spans="1:4" x14ac:dyDescent="0.2">
      <c r="A8" s="7">
        <v>100</v>
      </c>
      <c r="B8" s="7">
        <v>62</v>
      </c>
      <c r="C8" s="57">
        <f t="shared" si="0"/>
        <v>1.6129032258064515</v>
      </c>
      <c r="D8" s="28">
        <f t="shared" si="1"/>
        <v>38</v>
      </c>
    </row>
    <row r="9" spans="1:4" x14ac:dyDescent="0.2">
      <c r="A9" s="7">
        <v>100</v>
      </c>
      <c r="B9" s="7">
        <v>81</v>
      </c>
      <c r="C9" s="57">
        <f t="shared" si="0"/>
        <v>1.2345679012345678</v>
      </c>
      <c r="D9" s="28">
        <f t="shared" si="1"/>
        <v>19</v>
      </c>
    </row>
    <row r="10" spans="1:4" x14ac:dyDescent="0.2">
      <c r="A10" s="7">
        <v>100</v>
      </c>
      <c r="B10" s="7">
        <v>120</v>
      </c>
      <c r="C10" s="57">
        <f t="shared" si="0"/>
        <v>0.83333333333333337</v>
      </c>
      <c r="D10" s="28">
        <f t="shared" si="1"/>
        <v>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A10"/>
  <sheetViews>
    <sheetView workbookViewId="0">
      <selection sqref="A1:A10"/>
    </sheetView>
  </sheetViews>
  <sheetFormatPr defaultColWidth="11.42578125" defaultRowHeight="12.75" x14ac:dyDescent="0.2"/>
  <sheetData>
    <row r="1" spans="1:1" x14ac:dyDescent="0.2">
      <c r="A1" t="str">
        <f>IF(MOD(ROW(),2),"XXX"," ")</f>
        <v>XXX</v>
      </c>
    </row>
    <row r="2" spans="1:1" x14ac:dyDescent="0.2">
      <c r="A2" t="str">
        <f t="shared" ref="A2:A10" si="0">IF(MOD(ROW(),2),"XXX"," ")</f>
        <v xml:space="preserve"> </v>
      </c>
    </row>
    <row r="3" spans="1:1" x14ac:dyDescent="0.2">
      <c r="A3" t="str">
        <f t="shared" si="0"/>
        <v>XXX</v>
      </c>
    </row>
    <row r="4" spans="1:1" x14ac:dyDescent="0.2">
      <c r="A4" t="str">
        <f t="shared" si="0"/>
        <v xml:space="preserve"> </v>
      </c>
    </row>
    <row r="5" spans="1:1" x14ac:dyDescent="0.2">
      <c r="A5" t="str">
        <f t="shared" si="0"/>
        <v>XXX</v>
      </c>
    </row>
    <row r="6" spans="1:1" x14ac:dyDescent="0.2">
      <c r="A6" t="str">
        <f t="shared" si="0"/>
        <v xml:space="preserve"> </v>
      </c>
    </row>
    <row r="7" spans="1:1" x14ac:dyDescent="0.2">
      <c r="A7" t="str">
        <f t="shared" si="0"/>
        <v>XXX</v>
      </c>
    </row>
    <row r="8" spans="1:1" x14ac:dyDescent="0.2">
      <c r="A8" t="str">
        <f t="shared" si="0"/>
        <v xml:space="preserve"> </v>
      </c>
    </row>
    <row r="9" spans="1:1" x14ac:dyDescent="0.2">
      <c r="A9" t="str">
        <f t="shared" si="0"/>
        <v>XXX</v>
      </c>
    </row>
    <row r="10" spans="1:1" x14ac:dyDescent="0.2">
      <c r="A10" t="str">
        <f t="shared" si="0"/>
        <v xml:space="preserve"> 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E10"/>
  <sheetViews>
    <sheetView workbookViewId="0">
      <selection sqref="A1:E1"/>
    </sheetView>
  </sheetViews>
  <sheetFormatPr defaultColWidth="11.42578125" defaultRowHeight="12.75" x14ac:dyDescent="0.2"/>
  <sheetData>
    <row r="1" spans="1:5" x14ac:dyDescent="0.2">
      <c r="A1" t="str">
        <f>IF(MOD(COLUMN(),2),"XXX"," ")</f>
        <v>XXX</v>
      </c>
      <c r="B1" t="str">
        <f>IF(MOD(COLUMN(),2),"XXX"," ")</f>
        <v xml:space="preserve"> </v>
      </c>
      <c r="C1" t="str">
        <f>IF(MOD(COLUMN(),2),"XXX"," ")</f>
        <v>XXX</v>
      </c>
      <c r="D1" t="str">
        <f>IF(MOD(COLUMN(),2),"XXX"," ")</f>
        <v xml:space="preserve"> </v>
      </c>
      <c r="E1" t="str">
        <f>IF(MOD(COLUMN(),2),"XXX"," ")</f>
        <v>XXX</v>
      </c>
    </row>
    <row r="10" spans="1:5" x14ac:dyDescent="0.2">
      <c r="A10" t="str">
        <f>IF(MOD(ROW(),2),"XXX"," ")</f>
        <v xml:space="preserve"> 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F10"/>
  <sheetViews>
    <sheetView workbookViewId="0">
      <selection activeCell="F3" sqref="F3"/>
    </sheetView>
  </sheetViews>
  <sheetFormatPr defaultColWidth="11.42578125" defaultRowHeight="12.75" x14ac:dyDescent="0.2"/>
  <cols>
    <col min="1" max="1" width="11.42578125" customWidth="1"/>
    <col min="2" max="2" width="11.42578125" style="7" customWidth="1"/>
    <col min="3" max="3" width="11.42578125" customWidth="1"/>
    <col min="4" max="4" width="6.7109375" customWidth="1"/>
    <col min="5" max="5" width="11.42578125" customWidth="1"/>
    <col min="6" max="6" width="11.7109375" bestFit="1" customWidth="1"/>
    <col min="7" max="7" width="30" customWidth="1"/>
  </cols>
  <sheetData>
    <row r="1" spans="1:6" x14ac:dyDescent="0.2">
      <c r="A1" s="24" t="s">
        <v>19</v>
      </c>
      <c r="B1" s="24" t="s">
        <v>5</v>
      </c>
      <c r="C1" s="24" t="s">
        <v>8</v>
      </c>
      <c r="E1" s="20" t="s">
        <v>54</v>
      </c>
      <c r="F1" s="20" t="s">
        <v>32</v>
      </c>
    </row>
    <row r="2" spans="1:6" x14ac:dyDescent="0.2">
      <c r="A2" s="3">
        <v>38763</v>
      </c>
      <c r="B2" s="7">
        <v>1</v>
      </c>
      <c r="C2" s="33">
        <v>3676</v>
      </c>
      <c r="E2" t="s">
        <v>53</v>
      </c>
      <c r="F2" s="33">
        <f>SUBTOTAL(1,$C$2:$C$10)</f>
        <v>6333.7777777777774</v>
      </c>
    </row>
    <row r="3" spans="1:6" x14ac:dyDescent="0.2">
      <c r="A3" s="3">
        <v>38763</v>
      </c>
      <c r="B3" s="7">
        <v>2</v>
      </c>
      <c r="C3" s="33">
        <v>9520</v>
      </c>
      <c r="E3" t="s">
        <v>57</v>
      </c>
      <c r="F3" s="33">
        <f>SUBTOTAL(9,$C$2:$C$10)</f>
        <v>57004</v>
      </c>
    </row>
    <row r="4" spans="1:6" x14ac:dyDescent="0.2">
      <c r="A4" s="3">
        <v>38763</v>
      </c>
      <c r="B4" s="7">
        <v>3</v>
      </c>
      <c r="C4" s="33">
        <v>4070</v>
      </c>
      <c r="E4" t="s">
        <v>56</v>
      </c>
      <c r="F4" s="33">
        <f>SUBTOTAL(5,$C$2:$C$10)</f>
        <v>2992</v>
      </c>
    </row>
    <row r="5" spans="1:6" x14ac:dyDescent="0.2">
      <c r="A5" s="3">
        <v>38764</v>
      </c>
      <c r="B5" s="7">
        <v>1</v>
      </c>
      <c r="C5" s="33">
        <v>8620</v>
      </c>
      <c r="E5" t="s">
        <v>55</v>
      </c>
      <c r="F5" s="33">
        <f>SUBTOTAL(4,$C$2:$C$10)</f>
        <v>9520</v>
      </c>
    </row>
    <row r="6" spans="1:6" x14ac:dyDescent="0.2">
      <c r="A6" s="3">
        <v>38764</v>
      </c>
      <c r="B6" s="7">
        <v>2</v>
      </c>
      <c r="C6" s="33">
        <v>2992</v>
      </c>
    </row>
    <row r="7" spans="1:6" x14ac:dyDescent="0.2">
      <c r="A7" s="3">
        <v>38764</v>
      </c>
      <c r="B7" s="7">
        <v>3</v>
      </c>
      <c r="C7" s="33">
        <v>7649</v>
      </c>
    </row>
    <row r="8" spans="1:6" x14ac:dyDescent="0.2">
      <c r="A8" s="3">
        <v>38765</v>
      </c>
      <c r="B8" s="7">
        <v>1</v>
      </c>
      <c r="C8" s="33">
        <v>8573</v>
      </c>
    </row>
    <row r="9" spans="1:6" x14ac:dyDescent="0.2">
      <c r="A9" s="3">
        <v>38765</v>
      </c>
      <c r="B9" s="7">
        <v>2</v>
      </c>
      <c r="C9" s="33">
        <v>3771</v>
      </c>
    </row>
    <row r="10" spans="1:6" x14ac:dyDescent="0.2">
      <c r="A10" s="3">
        <v>38765</v>
      </c>
      <c r="B10" s="7">
        <v>3</v>
      </c>
      <c r="C10" s="33">
        <v>8133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12"/>
  <sheetViews>
    <sheetView workbookViewId="0">
      <selection activeCell="F2" sqref="F2:F4"/>
    </sheetView>
  </sheetViews>
  <sheetFormatPr defaultColWidth="11.42578125" defaultRowHeight="12.75" x14ac:dyDescent="0.2"/>
  <cols>
    <col min="1" max="1" width="8.85546875" style="7" customWidth="1"/>
    <col min="2" max="2" width="11.140625" customWidth="1"/>
    <col min="3" max="3" width="11.7109375" customWidth="1"/>
    <col min="4" max="4" width="4.28515625" customWidth="1"/>
    <col min="5" max="5" width="9.28515625" style="7" customWidth="1"/>
    <col min="6" max="6" width="15.5703125" customWidth="1"/>
  </cols>
  <sheetData>
    <row r="1" spans="1:6" ht="13.5" thickBot="1" x14ac:dyDescent="0.25">
      <c r="A1" s="12" t="s">
        <v>5</v>
      </c>
      <c r="B1" s="13" t="s">
        <v>6</v>
      </c>
      <c r="C1" s="13" t="s">
        <v>7</v>
      </c>
      <c r="D1" s="13"/>
      <c r="E1" s="12" t="s">
        <v>5</v>
      </c>
      <c r="F1" s="13" t="s">
        <v>8</v>
      </c>
    </row>
    <row r="2" spans="1:6" x14ac:dyDescent="0.2">
      <c r="A2" s="18">
        <v>2</v>
      </c>
      <c r="B2" s="8" t="s">
        <v>9</v>
      </c>
      <c r="C2" s="33">
        <v>1955</v>
      </c>
      <c r="D2" s="14"/>
      <c r="E2" s="11">
        <v>1</v>
      </c>
      <c r="F2" s="34">
        <f>SUMIF($A$2:$A$10,E2,$C$2:$C$10)</f>
        <v>18363</v>
      </c>
    </row>
    <row r="3" spans="1:6" x14ac:dyDescent="0.2">
      <c r="A3" s="18">
        <v>1</v>
      </c>
      <c r="B3" s="8" t="s">
        <v>10</v>
      </c>
      <c r="C3" s="33">
        <v>7769</v>
      </c>
      <c r="D3" s="14"/>
      <c r="E3" s="11">
        <v>2</v>
      </c>
      <c r="F3" s="34">
        <f>SUMIF($A$2:$A$10,E3,$C$2:$C$10)</f>
        <v>17203</v>
      </c>
    </row>
    <row r="4" spans="1:6" x14ac:dyDescent="0.2">
      <c r="A4" s="18">
        <v>2</v>
      </c>
      <c r="B4" s="8" t="s">
        <v>11</v>
      </c>
      <c r="C4" s="33">
        <v>6514</v>
      </c>
      <c r="D4" s="14"/>
      <c r="E4" s="11">
        <v>3</v>
      </c>
      <c r="F4" s="34">
        <f>SUMIF($A$2:$A$10,E4,$C$2:$C$10)</f>
        <v>6448</v>
      </c>
    </row>
    <row r="5" spans="1:6" x14ac:dyDescent="0.2">
      <c r="A5" s="17">
        <v>3</v>
      </c>
      <c r="B5" s="8" t="s">
        <v>12</v>
      </c>
      <c r="C5" s="33">
        <v>1698</v>
      </c>
      <c r="D5" s="14"/>
      <c r="E5" s="11"/>
      <c r="F5" s="19"/>
    </row>
    <row r="6" spans="1:6" x14ac:dyDescent="0.2">
      <c r="A6" s="17">
        <v>3</v>
      </c>
      <c r="B6" s="8" t="s">
        <v>13</v>
      </c>
      <c r="C6" s="33">
        <v>4750</v>
      </c>
      <c r="D6" s="14"/>
      <c r="E6" s="15"/>
      <c r="F6" s="16"/>
    </row>
    <row r="7" spans="1:6" x14ac:dyDescent="0.2">
      <c r="A7" s="17">
        <v>1</v>
      </c>
      <c r="B7" s="8" t="s">
        <v>14</v>
      </c>
      <c r="C7" s="33">
        <v>2890</v>
      </c>
      <c r="D7" s="14"/>
      <c r="F7" s="14"/>
    </row>
    <row r="8" spans="1:6" x14ac:dyDescent="0.2">
      <c r="A8" s="17">
        <v>2</v>
      </c>
      <c r="B8" s="8" t="s">
        <v>15</v>
      </c>
      <c r="C8" s="33">
        <v>8405</v>
      </c>
    </row>
    <row r="9" spans="1:6" x14ac:dyDescent="0.2">
      <c r="A9" s="17">
        <v>1</v>
      </c>
      <c r="B9" s="8" t="s">
        <v>16</v>
      </c>
      <c r="C9" s="33">
        <v>7704</v>
      </c>
    </row>
    <row r="10" spans="1:6" x14ac:dyDescent="0.2">
      <c r="A10" s="17">
        <v>2</v>
      </c>
      <c r="B10" s="8" t="s">
        <v>17</v>
      </c>
      <c r="C10" s="33">
        <v>329</v>
      </c>
    </row>
    <row r="11" spans="1:6" x14ac:dyDescent="0.2">
      <c r="A11" s="17"/>
      <c r="B11" s="8"/>
      <c r="C11" s="8"/>
    </row>
    <row r="12" spans="1:6" x14ac:dyDescent="0.2">
      <c r="A12" s="17"/>
      <c r="B12" s="8"/>
      <c r="C12" s="8"/>
    </row>
  </sheetData>
  <phoneticPr fontId="0" type="noConversion"/>
  <pageMargins left="0.75" right="0.75" top="1" bottom="1" header="0.4921259845" footer="0.492125984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 filterMode="1"/>
  <dimension ref="A1:C13"/>
  <sheetViews>
    <sheetView workbookViewId="0">
      <selection activeCell="F36" sqref="F36:G40"/>
    </sheetView>
  </sheetViews>
  <sheetFormatPr defaultColWidth="11.42578125" defaultRowHeight="12.75" x14ac:dyDescent="0.2"/>
  <cols>
    <col min="1" max="1" width="11.42578125" customWidth="1"/>
    <col min="2" max="2" width="13.28515625" style="7" customWidth="1"/>
    <col min="3" max="3" width="11.42578125" customWidth="1"/>
    <col min="4" max="4" width="6.7109375" customWidth="1"/>
    <col min="5" max="5" width="30" customWidth="1"/>
  </cols>
  <sheetData>
    <row r="1" spans="1:3" x14ac:dyDescent="0.2">
      <c r="A1" s="24" t="s">
        <v>19</v>
      </c>
      <c r="B1" s="24" t="s">
        <v>5</v>
      </c>
      <c r="C1" s="24" t="s">
        <v>8</v>
      </c>
    </row>
    <row r="2" spans="1:3" x14ac:dyDescent="0.2">
      <c r="A2" s="3">
        <v>38763</v>
      </c>
      <c r="B2" s="7">
        <v>1</v>
      </c>
      <c r="C2" s="33">
        <v>3676</v>
      </c>
    </row>
    <row r="3" spans="1:3" hidden="1" x14ac:dyDescent="0.2">
      <c r="A3" s="3">
        <v>38763</v>
      </c>
      <c r="B3" s="7">
        <v>2</v>
      </c>
      <c r="C3" s="33">
        <v>9520</v>
      </c>
    </row>
    <row r="4" spans="1:3" hidden="1" x14ac:dyDescent="0.2">
      <c r="A4" s="3">
        <v>38763</v>
      </c>
      <c r="B4" s="7">
        <v>3</v>
      </c>
      <c r="C4" s="33">
        <v>4070</v>
      </c>
    </row>
    <row r="5" spans="1:3" x14ac:dyDescent="0.2">
      <c r="A5" s="3">
        <v>38764</v>
      </c>
      <c r="B5" s="7">
        <v>1</v>
      </c>
      <c r="C5" s="33">
        <v>8620</v>
      </c>
    </row>
    <row r="6" spans="1:3" hidden="1" x14ac:dyDescent="0.2">
      <c r="A6" s="3">
        <v>38764</v>
      </c>
      <c r="B6" s="7">
        <v>2</v>
      </c>
      <c r="C6" s="33">
        <v>2992</v>
      </c>
    </row>
    <row r="7" spans="1:3" hidden="1" x14ac:dyDescent="0.2">
      <c r="A7" s="3">
        <v>38764</v>
      </c>
      <c r="B7" s="7">
        <v>3</v>
      </c>
      <c r="C7" s="33">
        <v>7649</v>
      </c>
    </row>
    <row r="8" spans="1:3" x14ac:dyDescent="0.2">
      <c r="A8" s="3">
        <v>38765</v>
      </c>
      <c r="B8" s="7">
        <v>1</v>
      </c>
      <c r="C8" s="33">
        <v>8573</v>
      </c>
    </row>
    <row r="9" spans="1:3" hidden="1" x14ac:dyDescent="0.2">
      <c r="A9" s="3">
        <v>38765</v>
      </c>
      <c r="B9" s="7">
        <v>2</v>
      </c>
      <c r="C9" s="33">
        <v>3771</v>
      </c>
    </row>
    <row r="10" spans="1:3" hidden="1" x14ac:dyDescent="0.2">
      <c r="A10" s="3">
        <v>38765</v>
      </c>
      <c r="B10" s="7">
        <v>3</v>
      </c>
      <c r="C10" s="33">
        <v>8133</v>
      </c>
    </row>
    <row r="13" spans="1:3" x14ac:dyDescent="0.2">
      <c r="B13" s="11" t="s">
        <v>88</v>
      </c>
      <c r="C13">
        <f>SUBTOTAL(3,C2:C10)</f>
        <v>3</v>
      </c>
    </row>
  </sheetData>
  <autoFilter ref="A1:C10">
    <filterColumn colId="1">
      <filters>
        <filter val="1"/>
      </filters>
    </filterColumn>
  </autoFilter>
  <phoneticPr fontId="0" type="noConversion"/>
  <pageMargins left="0.75" right="0.75" top="1" bottom="1" header="0.4921259845" footer="0.492125984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D10"/>
  <sheetViews>
    <sheetView workbookViewId="0">
      <selection activeCell="A2" sqref="A2:D10"/>
    </sheetView>
  </sheetViews>
  <sheetFormatPr defaultColWidth="11.42578125" defaultRowHeight="12.75" x14ac:dyDescent="0.2"/>
  <sheetData>
    <row r="1" spans="1:4" x14ac:dyDescent="0.2">
      <c r="A1" s="24" t="s">
        <v>58</v>
      </c>
      <c r="B1" s="24" t="s">
        <v>59</v>
      </c>
      <c r="C1" s="24" t="s">
        <v>60</v>
      </c>
      <c r="D1" s="24" t="s">
        <v>61</v>
      </c>
    </row>
    <row r="2" spans="1:4" x14ac:dyDescent="0.2">
      <c r="A2">
        <f ca="1">INT(RAND()*1000)</f>
        <v>26</v>
      </c>
      <c r="B2">
        <f t="shared" ref="A2:D10" ca="1" si="0">INT(RAND()*1000)</f>
        <v>625</v>
      </c>
      <c r="C2">
        <f t="shared" ca="1" si="0"/>
        <v>503</v>
      </c>
      <c r="D2">
        <f t="shared" ca="1" si="0"/>
        <v>612</v>
      </c>
    </row>
    <row r="3" spans="1:4" x14ac:dyDescent="0.2">
      <c r="A3">
        <f t="shared" ca="1" si="0"/>
        <v>476</v>
      </c>
      <c r="B3">
        <f t="shared" ca="1" si="0"/>
        <v>709</v>
      </c>
      <c r="C3">
        <f t="shared" ca="1" si="0"/>
        <v>48</v>
      </c>
      <c r="D3">
        <f t="shared" ca="1" si="0"/>
        <v>59</v>
      </c>
    </row>
    <row r="4" spans="1:4" x14ac:dyDescent="0.2">
      <c r="A4">
        <f t="shared" ca="1" si="0"/>
        <v>44</v>
      </c>
      <c r="B4">
        <f t="shared" ca="1" si="0"/>
        <v>415</v>
      </c>
      <c r="C4">
        <f t="shared" ca="1" si="0"/>
        <v>597</v>
      </c>
      <c r="D4">
        <f t="shared" ca="1" si="0"/>
        <v>885</v>
      </c>
    </row>
    <row r="5" spans="1:4" x14ac:dyDescent="0.2">
      <c r="A5">
        <f t="shared" ca="1" si="0"/>
        <v>53</v>
      </c>
      <c r="B5">
        <f t="shared" ca="1" si="0"/>
        <v>875</v>
      </c>
      <c r="C5">
        <f t="shared" ca="1" si="0"/>
        <v>171</v>
      </c>
      <c r="D5">
        <f t="shared" ca="1" si="0"/>
        <v>610</v>
      </c>
    </row>
    <row r="6" spans="1:4" x14ac:dyDescent="0.2">
      <c r="A6">
        <f t="shared" ca="1" si="0"/>
        <v>617</v>
      </c>
      <c r="B6">
        <f t="shared" ca="1" si="0"/>
        <v>443</v>
      </c>
      <c r="C6">
        <f t="shared" ca="1" si="0"/>
        <v>317</v>
      </c>
      <c r="D6">
        <f t="shared" ca="1" si="0"/>
        <v>261</v>
      </c>
    </row>
    <row r="7" spans="1:4" x14ac:dyDescent="0.2">
      <c r="A7">
        <f t="shared" ca="1" si="0"/>
        <v>798</v>
      </c>
      <c r="B7">
        <f t="shared" ca="1" si="0"/>
        <v>742</v>
      </c>
      <c r="C7">
        <f t="shared" ca="1" si="0"/>
        <v>279</v>
      </c>
      <c r="D7">
        <f t="shared" ca="1" si="0"/>
        <v>293</v>
      </c>
    </row>
    <row r="8" spans="1:4" x14ac:dyDescent="0.2">
      <c r="A8">
        <f t="shared" ca="1" si="0"/>
        <v>811</v>
      </c>
      <c r="B8">
        <f t="shared" ca="1" si="0"/>
        <v>842</v>
      </c>
      <c r="C8">
        <f t="shared" ca="1" si="0"/>
        <v>534</v>
      </c>
      <c r="D8">
        <f t="shared" ca="1" si="0"/>
        <v>424</v>
      </c>
    </row>
    <row r="9" spans="1:4" x14ac:dyDescent="0.2">
      <c r="A9">
        <f t="shared" ca="1" si="0"/>
        <v>230</v>
      </c>
      <c r="B9">
        <f t="shared" ca="1" si="0"/>
        <v>674</v>
      </c>
      <c r="C9">
        <f t="shared" ca="1" si="0"/>
        <v>657</v>
      </c>
      <c r="D9">
        <f t="shared" ca="1" si="0"/>
        <v>525</v>
      </c>
    </row>
    <row r="10" spans="1:4" x14ac:dyDescent="0.2">
      <c r="A10">
        <f t="shared" ca="1" si="0"/>
        <v>775</v>
      </c>
      <c r="B10">
        <f t="shared" ca="1" si="0"/>
        <v>295</v>
      </c>
      <c r="C10">
        <f t="shared" ca="1" si="0"/>
        <v>235</v>
      </c>
      <c r="D10">
        <f t="shared" ca="1" si="0"/>
        <v>887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11"/>
  <sheetViews>
    <sheetView workbookViewId="0">
      <selection activeCell="A2" sqref="A2:D11"/>
    </sheetView>
  </sheetViews>
  <sheetFormatPr defaultColWidth="11.42578125" defaultRowHeight="12.75" x14ac:dyDescent="0.2"/>
  <cols>
    <col min="1" max="4" width="14.85546875" customWidth="1"/>
  </cols>
  <sheetData>
    <row r="1" spans="1:4" x14ac:dyDescent="0.2">
      <c r="A1" s="24" t="s">
        <v>58</v>
      </c>
      <c r="B1" s="24" t="s">
        <v>59</v>
      </c>
      <c r="C1" s="24" t="s">
        <v>60</v>
      </c>
      <c r="D1" s="24" t="s">
        <v>61</v>
      </c>
    </row>
    <row r="2" spans="1:4" x14ac:dyDescent="0.2">
      <c r="A2" s="7">
        <f t="shared" ref="A2:D11" ca="1" si="0">RANDBETWEEN(1,49)</f>
        <v>47</v>
      </c>
      <c r="B2" s="7">
        <f t="shared" ca="1" si="0"/>
        <v>38</v>
      </c>
      <c r="C2" s="7">
        <f t="shared" ca="1" si="0"/>
        <v>19</v>
      </c>
      <c r="D2" s="7">
        <f t="shared" ca="1" si="0"/>
        <v>30</v>
      </c>
    </row>
    <row r="3" spans="1:4" x14ac:dyDescent="0.2">
      <c r="A3" s="7">
        <f t="shared" ca="1" si="0"/>
        <v>42</v>
      </c>
      <c r="B3" s="7">
        <f t="shared" ca="1" si="0"/>
        <v>32</v>
      </c>
      <c r="C3" s="7">
        <f t="shared" ca="1" si="0"/>
        <v>38</v>
      </c>
      <c r="D3" s="7">
        <f t="shared" ca="1" si="0"/>
        <v>1</v>
      </c>
    </row>
    <row r="4" spans="1:4" x14ac:dyDescent="0.2">
      <c r="A4" s="7">
        <f t="shared" ca="1" si="0"/>
        <v>15</v>
      </c>
      <c r="B4" s="7">
        <f t="shared" ca="1" si="0"/>
        <v>34</v>
      </c>
      <c r="C4" s="7">
        <f t="shared" ca="1" si="0"/>
        <v>41</v>
      </c>
      <c r="D4" s="7">
        <f t="shared" ca="1" si="0"/>
        <v>13</v>
      </c>
    </row>
    <row r="5" spans="1:4" x14ac:dyDescent="0.2">
      <c r="A5" s="7">
        <f t="shared" ca="1" si="0"/>
        <v>5</v>
      </c>
      <c r="B5" s="7">
        <f t="shared" ca="1" si="0"/>
        <v>47</v>
      </c>
      <c r="C5" s="7">
        <f t="shared" ca="1" si="0"/>
        <v>20</v>
      </c>
      <c r="D5" s="7">
        <f t="shared" ca="1" si="0"/>
        <v>44</v>
      </c>
    </row>
    <row r="6" spans="1:4" x14ac:dyDescent="0.2">
      <c r="A6" s="7">
        <f t="shared" ca="1" si="0"/>
        <v>9</v>
      </c>
      <c r="B6" s="7">
        <f t="shared" ca="1" si="0"/>
        <v>45</v>
      </c>
      <c r="C6" s="7">
        <f t="shared" ca="1" si="0"/>
        <v>36</v>
      </c>
      <c r="D6" s="7">
        <f t="shared" ca="1" si="0"/>
        <v>28</v>
      </c>
    </row>
    <row r="7" spans="1:4" x14ac:dyDescent="0.2">
      <c r="A7" s="7">
        <f t="shared" ca="1" si="0"/>
        <v>40</v>
      </c>
      <c r="B7" s="7">
        <f t="shared" ca="1" si="0"/>
        <v>27</v>
      </c>
      <c r="C7" s="7">
        <f t="shared" ca="1" si="0"/>
        <v>40</v>
      </c>
      <c r="D7" s="7">
        <f t="shared" ca="1" si="0"/>
        <v>23</v>
      </c>
    </row>
    <row r="8" spans="1:4" x14ac:dyDescent="0.2">
      <c r="A8" s="7">
        <f t="shared" ca="1" si="0"/>
        <v>19</v>
      </c>
      <c r="B8" s="7">
        <f t="shared" ca="1" si="0"/>
        <v>15</v>
      </c>
      <c r="C8" s="7">
        <f t="shared" ca="1" si="0"/>
        <v>32</v>
      </c>
      <c r="D8" s="7">
        <f t="shared" ca="1" si="0"/>
        <v>12</v>
      </c>
    </row>
    <row r="9" spans="1:4" x14ac:dyDescent="0.2">
      <c r="A9" s="7">
        <f t="shared" ca="1" si="0"/>
        <v>10</v>
      </c>
      <c r="B9" s="7">
        <f t="shared" ca="1" si="0"/>
        <v>47</v>
      </c>
      <c r="C9" s="7">
        <f t="shared" ca="1" si="0"/>
        <v>39</v>
      </c>
      <c r="D9" s="7">
        <f t="shared" ca="1" si="0"/>
        <v>41</v>
      </c>
    </row>
    <row r="10" spans="1:4" x14ac:dyDescent="0.2">
      <c r="A10" s="7">
        <f t="shared" ca="1" si="0"/>
        <v>5</v>
      </c>
      <c r="B10" s="7">
        <f t="shared" ca="1" si="0"/>
        <v>16</v>
      </c>
      <c r="C10" s="7">
        <f t="shared" ca="1" si="0"/>
        <v>33</v>
      </c>
      <c r="D10" s="7">
        <f t="shared" ca="1" si="0"/>
        <v>43</v>
      </c>
    </row>
    <row r="11" spans="1:4" x14ac:dyDescent="0.2">
      <c r="A11" s="7">
        <f t="shared" ca="1" si="0"/>
        <v>21</v>
      </c>
      <c r="B11" s="7">
        <f t="shared" ca="1" si="0"/>
        <v>19</v>
      </c>
      <c r="C11" s="7">
        <f t="shared" ca="1" si="0"/>
        <v>13</v>
      </c>
      <c r="D11" s="7">
        <f t="shared" ca="1" si="0"/>
        <v>5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C10"/>
  <sheetViews>
    <sheetView workbookViewId="0">
      <selection activeCell="C2" sqref="C2:C10"/>
    </sheetView>
  </sheetViews>
  <sheetFormatPr defaultColWidth="11.42578125" defaultRowHeight="12.75" x14ac:dyDescent="0.2"/>
  <sheetData>
    <row r="1" spans="1:3" x14ac:dyDescent="0.2">
      <c r="A1" s="24" t="s">
        <v>31</v>
      </c>
      <c r="B1" s="24" t="s">
        <v>62</v>
      </c>
      <c r="C1" s="24" t="s">
        <v>63</v>
      </c>
    </row>
    <row r="2" spans="1:3" x14ac:dyDescent="0.2">
      <c r="A2">
        <v>21.67</v>
      </c>
      <c r="B2" s="4">
        <f t="shared" ref="B2:B10" si="0">EVEN(A2)</f>
        <v>22</v>
      </c>
      <c r="C2" s="4">
        <f t="shared" ref="C2:C10" si="1">ODD(A2)</f>
        <v>23</v>
      </c>
    </row>
    <row r="3" spans="1:3" x14ac:dyDescent="0.2">
      <c r="A3">
        <v>129.44</v>
      </c>
      <c r="B3" s="4">
        <f t="shared" si="0"/>
        <v>130</v>
      </c>
      <c r="C3" s="4">
        <f t="shared" si="1"/>
        <v>131</v>
      </c>
    </row>
    <row r="4" spans="1:3" x14ac:dyDescent="0.2">
      <c r="A4">
        <v>1234.71</v>
      </c>
      <c r="B4" s="4">
        <f t="shared" si="0"/>
        <v>1236</v>
      </c>
      <c r="C4" s="4">
        <f t="shared" si="1"/>
        <v>1235</v>
      </c>
    </row>
    <row r="5" spans="1:3" x14ac:dyDescent="0.2">
      <c r="A5">
        <v>99.9</v>
      </c>
      <c r="B5" s="4">
        <f t="shared" si="0"/>
        <v>100</v>
      </c>
      <c r="C5" s="4">
        <f t="shared" si="1"/>
        <v>101</v>
      </c>
    </row>
    <row r="6" spans="1:3" x14ac:dyDescent="0.2">
      <c r="A6">
        <v>1.76</v>
      </c>
      <c r="B6" s="4">
        <f t="shared" si="0"/>
        <v>2</v>
      </c>
      <c r="C6" s="4">
        <f t="shared" si="1"/>
        <v>3</v>
      </c>
    </row>
    <row r="7" spans="1:3" x14ac:dyDescent="0.2">
      <c r="A7">
        <v>39.04</v>
      </c>
      <c r="B7" s="4">
        <f t="shared" si="0"/>
        <v>40</v>
      </c>
      <c r="C7" s="4">
        <f t="shared" si="1"/>
        <v>41</v>
      </c>
    </row>
    <row r="8" spans="1:3" x14ac:dyDescent="0.2">
      <c r="A8">
        <v>12</v>
      </c>
      <c r="B8" s="4">
        <f t="shared" si="0"/>
        <v>12</v>
      </c>
      <c r="C8" s="4">
        <f t="shared" si="1"/>
        <v>13</v>
      </c>
    </row>
    <row r="9" spans="1:3" x14ac:dyDescent="0.2">
      <c r="A9">
        <v>1.0029999999999999</v>
      </c>
      <c r="B9" s="4">
        <f t="shared" si="0"/>
        <v>2</v>
      </c>
      <c r="C9" s="4">
        <f t="shared" si="1"/>
        <v>3</v>
      </c>
    </row>
    <row r="10" spans="1:3" x14ac:dyDescent="0.2">
      <c r="A10">
        <v>1998.11</v>
      </c>
      <c r="B10" s="4">
        <f t="shared" si="0"/>
        <v>2000</v>
      </c>
      <c r="C10" s="4">
        <f t="shared" si="1"/>
        <v>1999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C10"/>
  <sheetViews>
    <sheetView workbookViewId="0">
      <selection activeCell="C2" sqref="C2:C10"/>
    </sheetView>
  </sheetViews>
  <sheetFormatPr defaultColWidth="11.42578125" defaultRowHeight="12.75" x14ac:dyDescent="0.2"/>
  <cols>
    <col min="1" max="1" width="11.42578125" customWidth="1"/>
    <col min="2" max="2" width="14.28515625" customWidth="1"/>
    <col min="3" max="3" width="14.140625" customWidth="1"/>
  </cols>
  <sheetData>
    <row r="1" spans="1:3" x14ac:dyDescent="0.2">
      <c r="A1" s="24" t="s">
        <v>31</v>
      </c>
      <c r="B1" s="24" t="s">
        <v>62</v>
      </c>
      <c r="C1" s="24" t="s">
        <v>63</v>
      </c>
    </row>
    <row r="2" spans="1:3" x14ac:dyDescent="0.2">
      <c r="A2">
        <v>0</v>
      </c>
      <c r="B2" s="28" t="str">
        <f t="shared" ref="B2:B10" si="0">IF(ISEVEN(A2),"X","")</f>
        <v>X</v>
      </c>
      <c r="C2" s="28" t="str">
        <f t="shared" ref="C2:C10" si="1">IF(ISODD(A2),"X","")</f>
        <v/>
      </c>
    </row>
    <row r="3" spans="1:3" x14ac:dyDescent="0.2">
      <c r="A3">
        <v>11</v>
      </c>
      <c r="B3" s="28" t="str">
        <f t="shared" si="0"/>
        <v/>
      </c>
      <c r="C3" s="28" t="str">
        <f t="shared" si="1"/>
        <v>X</v>
      </c>
    </row>
    <row r="4" spans="1:3" x14ac:dyDescent="0.2">
      <c r="A4">
        <v>24</v>
      </c>
      <c r="B4" s="28" t="str">
        <f t="shared" si="0"/>
        <v>X</v>
      </c>
      <c r="C4" s="28" t="str">
        <f t="shared" si="1"/>
        <v/>
      </c>
    </row>
    <row r="5" spans="1:3" x14ac:dyDescent="0.2">
      <c r="A5">
        <v>99.98</v>
      </c>
      <c r="B5" s="28" t="str">
        <f t="shared" si="0"/>
        <v/>
      </c>
      <c r="C5" s="28" t="str">
        <f t="shared" si="1"/>
        <v>X</v>
      </c>
    </row>
    <row r="6" spans="1:3" x14ac:dyDescent="0.2">
      <c r="A6">
        <v>-134</v>
      </c>
      <c r="B6" s="28" t="str">
        <f t="shared" si="0"/>
        <v>X</v>
      </c>
      <c r="C6" s="28" t="str">
        <f t="shared" si="1"/>
        <v/>
      </c>
    </row>
    <row r="7" spans="1:3" x14ac:dyDescent="0.2">
      <c r="A7">
        <v>56</v>
      </c>
      <c r="B7" s="28" t="str">
        <f t="shared" si="0"/>
        <v>X</v>
      </c>
      <c r="C7" s="28" t="str">
        <f t="shared" si="1"/>
        <v/>
      </c>
    </row>
    <row r="8" spans="1:3" x14ac:dyDescent="0.2">
      <c r="A8">
        <v>112457</v>
      </c>
      <c r="B8" s="28" t="str">
        <f t="shared" si="0"/>
        <v/>
      </c>
      <c r="C8" s="28" t="str">
        <f t="shared" si="1"/>
        <v>X</v>
      </c>
    </row>
    <row r="9" spans="1:3" x14ac:dyDescent="0.2">
      <c r="A9">
        <v>34.869999999999997</v>
      </c>
      <c r="B9" s="28" t="str">
        <f t="shared" si="0"/>
        <v>X</v>
      </c>
      <c r="C9" s="28" t="str">
        <f t="shared" si="1"/>
        <v/>
      </c>
    </row>
    <row r="10" spans="1:3" x14ac:dyDescent="0.2">
      <c r="A10">
        <v>-259</v>
      </c>
      <c r="B10" s="28" t="str">
        <f t="shared" si="0"/>
        <v/>
      </c>
      <c r="C10" s="28" t="str">
        <f t="shared" si="1"/>
        <v>X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E11"/>
  <sheetViews>
    <sheetView workbookViewId="0">
      <selection sqref="A1:E11"/>
    </sheetView>
  </sheetViews>
  <sheetFormatPr defaultColWidth="11.42578125" defaultRowHeight="12.75" x14ac:dyDescent="0.2"/>
  <sheetData>
    <row r="1" spans="1:5" x14ac:dyDescent="0.2">
      <c r="A1" s="7" t="str">
        <f>IF(ISODD(ROW()),"X","")</f>
        <v>X</v>
      </c>
      <c r="B1" s="7" t="str">
        <f>IF(ISODD(ROW()),"X","")</f>
        <v>X</v>
      </c>
      <c r="C1" s="7" t="str">
        <f>IF(ISODD(ROW()),"X","")</f>
        <v>X</v>
      </c>
      <c r="D1" s="7" t="str">
        <f>IF(ISODD(ROW()),"X","")</f>
        <v>X</v>
      </c>
      <c r="E1" s="7" t="str">
        <f>IF(ISODD(ROW()),"X","")</f>
        <v>X</v>
      </c>
    </row>
    <row r="2" spans="1:5" x14ac:dyDescent="0.2">
      <c r="A2" s="7"/>
      <c r="B2" s="7"/>
      <c r="C2" s="7"/>
      <c r="D2" s="7"/>
      <c r="E2" s="7"/>
    </row>
    <row r="3" spans="1:5" x14ac:dyDescent="0.2">
      <c r="A3" s="7" t="str">
        <f>IF(ISODD(ROW()),"X","")</f>
        <v>X</v>
      </c>
      <c r="B3" s="7" t="str">
        <f>IF(ISODD(ROW()),"X","")</f>
        <v>X</v>
      </c>
      <c r="C3" s="7" t="str">
        <f>IF(ISODD(ROW()),"X","")</f>
        <v>X</v>
      </c>
      <c r="D3" s="7" t="str">
        <f>IF(ISODD(ROW()),"X","")</f>
        <v>X</v>
      </c>
      <c r="E3" s="7" t="str">
        <f>IF(ISODD(ROW()),"X","")</f>
        <v>X</v>
      </c>
    </row>
    <row r="4" spans="1:5" x14ac:dyDescent="0.2">
      <c r="A4" s="7" t="str">
        <f t="shared" ref="A4:A11" si="0">IF(ISODD(ROW()),"X","")</f>
        <v/>
      </c>
      <c r="B4" s="7"/>
      <c r="C4" s="7"/>
      <c r="D4" s="7"/>
      <c r="E4" s="7"/>
    </row>
    <row r="5" spans="1:5" x14ac:dyDescent="0.2">
      <c r="A5" s="7" t="str">
        <f t="shared" si="0"/>
        <v>X</v>
      </c>
      <c r="B5" s="7" t="str">
        <f>IF(ISODD(ROW()),"X","")</f>
        <v>X</v>
      </c>
      <c r="C5" s="7" t="str">
        <f>IF(ISODD(ROW()),"X","")</f>
        <v>X</v>
      </c>
      <c r="D5" s="7" t="str">
        <f>IF(ISODD(ROW()),"X","")</f>
        <v>X</v>
      </c>
      <c r="E5" s="7" t="str">
        <f>IF(ISODD(ROW()),"X","")</f>
        <v>X</v>
      </c>
    </row>
    <row r="6" spans="1:5" x14ac:dyDescent="0.2">
      <c r="A6" s="7" t="str">
        <f t="shared" si="0"/>
        <v/>
      </c>
      <c r="B6" s="7"/>
      <c r="C6" s="7"/>
      <c r="D6" s="7"/>
      <c r="E6" s="7"/>
    </row>
    <row r="7" spans="1:5" x14ac:dyDescent="0.2">
      <c r="A7" s="7" t="str">
        <f t="shared" si="0"/>
        <v>X</v>
      </c>
      <c r="B7" s="7" t="str">
        <f>IF(ISODD(ROW()),"X","")</f>
        <v>X</v>
      </c>
      <c r="C7" s="7" t="str">
        <f>IF(ISODD(ROW()),"X","")</f>
        <v>X</v>
      </c>
      <c r="D7" s="7" t="str">
        <f>IF(ISODD(ROW()),"X","")</f>
        <v>X</v>
      </c>
      <c r="E7" s="7" t="str">
        <f>IF(ISODD(ROW()),"X","")</f>
        <v>X</v>
      </c>
    </row>
    <row r="8" spans="1:5" x14ac:dyDescent="0.2">
      <c r="A8" s="7" t="str">
        <f t="shared" si="0"/>
        <v/>
      </c>
      <c r="B8" s="7"/>
      <c r="C8" s="7"/>
      <c r="D8" s="7"/>
      <c r="E8" s="7"/>
    </row>
    <row r="9" spans="1:5" x14ac:dyDescent="0.2">
      <c r="A9" s="7" t="str">
        <f t="shared" si="0"/>
        <v>X</v>
      </c>
      <c r="B9" s="7" t="str">
        <f>IF(ISODD(ROW()),"X","")</f>
        <v>X</v>
      </c>
      <c r="C9" s="7" t="str">
        <f>IF(ISODD(ROW()),"X","")</f>
        <v>X</v>
      </c>
      <c r="D9" s="7" t="str">
        <f>IF(ISODD(ROW()),"X","")</f>
        <v>X</v>
      </c>
      <c r="E9" s="7" t="str">
        <f>IF(ISODD(ROW()),"X","")</f>
        <v>X</v>
      </c>
    </row>
    <row r="10" spans="1:5" x14ac:dyDescent="0.2">
      <c r="A10" s="7" t="str">
        <f t="shared" si="0"/>
        <v/>
      </c>
      <c r="B10" s="7"/>
      <c r="C10" s="7"/>
      <c r="D10" s="7"/>
      <c r="E10" s="7"/>
    </row>
    <row r="11" spans="1:5" x14ac:dyDescent="0.2">
      <c r="A11" s="7" t="str">
        <f t="shared" si="0"/>
        <v>X</v>
      </c>
      <c r="B11" s="7" t="str">
        <f>IF(ISODD(ROW()),"X","")</f>
        <v>X</v>
      </c>
      <c r="C11" s="7" t="str">
        <f>IF(ISODD(ROW()),"X","")</f>
        <v>X</v>
      </c>
      <c r="D11" s="7" t="str">
        <f>IF(ISODD(ROW()),"X","")</f>
        <v>X</v>
      </c>
      <c r="E11" s="7" t="str">
        <f>IF(ISODD(ROW()),"X","")</f>
        <v>X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E11"/>
  <sheetViews>
    <sheetView workbookViewId="0">
      <selection sqref="A1:E11"/>
    </sheetView>
  </sheetViews>
  <sheetFormatPr defaultColWidth="11.42578125" defaultRowHeight="12.75" x14ac:dyDescent="0.2"/>
  <sheetData>
    <row r="1" spans="1:5" x14ac:dyDescent="0.2">
      <c r="A1" s="7" t="str">
        <f t="shared" ref="A1:E11" si="0">IF(ISODD(COLUMN()),"X","")</f>
        <v>X</v>
      </c>
      <c r="B1" s="7" t="str">
        <f t="shared" si="0"/>
        <v/>
      </c>
      <c r="C1" s="7" t="str">
        <f t="shared" si="0"/>
        <v>X</v>
      </c>
      <c r="D1" s="7" t="str">
        <f t="shared" si="0"/>
        <v/>
      </c>
      <c r="E1" s="7" t="str">
        <f t="shared" si="0"/>
        <v>X</v>
      </c>
    </row>
    <row r="2" spans="1:5" x14ac:dyDescent="0.2">
      <c r="A2" s="7" t="str">
        <f t="shared" si="0"/>
        <v>X</v>
      </c>
      <c r="B2" s="7" t="str">
        <f t="shared" si="0"/>
        <v/>
      </c>
      <c r="C2" s="7" t="str">
        <f t="shared" si="0"/>
        <v>X</v>
      </c>
      <c r="D2" s="7" t="str">
        <f t="shared" si="0"/>
        <v/>
      </c>
      <c r="E2" s="7" t="str">
        <f t="shared" si="0"/>
        <v>X</v>
      </c>
    </row>
    <row r="3" spans="1:5" x14ac:dyDescent="0.2">
      <c r="A3" s="7" t="str">
        <f t="shared" si="0"/>
        <v>X</v>
      </c>
      <c r="B3" s="7" t="str">
        <f t="shared" si="0"/>
        <v/>
      </c>
      <c r="C3" s="7" t="str">
        <f t="shared" si="0"/>
        <v>X</v>
      </c>
      <c r="D3" s="7" t="str">
        <f t="shared" si="0"/>
        <v/>
      </c>
      <c r="E3" s="7" t="str">
        <f t="shared" si="0"/>
        <v>X</v>
      </c>
    </row>
    <row r="4" spans="1:5" x14ac:dyDescent="0.2">
      <c r="A4" s="7" t="str">
        <f t="shared" si="0"/>
        <v>X</v>
      </c>
      <c r="B4" s="7" t="str">
        <f t="shared" si="0"/>
        <v/>
      </c>
      <c r="C4" s="7" t="str">
        <f t="shared" si="0"/>
        <v>X</v>
      </c>
      <c r="D4" s="7" t="str">
        <f t="shared" si="0"/>
        <v/>
      </c>
      <c r="E4" s="7" t="str">
        <f t="shared" si="0"/>
        <v>X</v>
      </c>
    </row>
    <row r="5" spans="1:5" x14ac:dyDescent="0.2">
      <c r="A5" s="7" t="str">
        <f t="shared" si="0"/>
        <v>X</v>
      </c>
      <c r="B5" s="7" t="str">
        <f t="shared" si="0"/>
        <v/>
      </c>
      <c r="C5" s="7" t="str">
        <f t="shared" si="0"/>
        <v>X</v>
      </c>
      <c r="D5" s="7" t="str">
        <f t="shared" si="0"/>
        <v/>
      </c>
      <c r="E5" s="7" t="str">
        <f t="shared" si="0"/>
        <v>X</v>
      </c>
    </row>
    <row r="6" spans="1:5" x14ac:dyDescent="0.2">
      <c r="A6" s="7" t="str">
        <f t="shared" si="0"/>
        <v>X</v>
      </c>
      <c r="B6" s="7" t="str">
        <f t="shared" si="0"/>
        <v/>
      </c>
      <c r="C6" s="7" t="str">
        <f t="shared" si="0"/>
        <v>X</v>
      </c>
      <c r="D6" s="7" t="str">
        <f t="shared" si="0"/>
        <v/>
      </c>
      <c r="E6" s="7" t="str">
        <f t="shared" si="0"/>
        <v>X</v>
      </c>
    </row>
    <row r="7" spans="1:5" x14ac:dyDescent="0.2">
      <c r="A7" s="7" t="str">
        <f t="shared" si="0"/>
        <v>X</v>
      </c>
      <c r="B7" s="7" t="str">
        <f t="shared" si="0"/>
        <v/>
      </c>
      <c r="C7" s="7" t="str">
        <f t="shared" si="0"/>
        <v>X</v>
      </c>
      <c r="D7" s="7" t="str">
        <f t="shared" si="0"/>
        <v/>
      </c>
      <c r="E7" s="7" t="str">
        <f t="shared" si="0"/>
        <v>X</v>
      </c>
    </row>
    <row r="8" spans="1:5" x14ac:dyDescent="0.2">
      <c r="A8" s="7" t="str">
        <f t="shared" si="0"/>
        <v>X</v>
      </c>
      <c r="B8" s="7" t="str">
        <f t="shared" si="0"/>
        <v/>
      </c>
      <c r="C8" s="7" t="str">
        <f t="shared" si="0"/>
        <v>X</v>
      </c>
      <c r="D8" s="7" t="str">
        <f t="shared" si="0"/>
        <v/>
      </c>
      <c r="E8" s="7" t="str">
        <f t="shared" si="0"/>
        <v>X</v>
      </c>
    </row>
    <row r="9" spans="1:5" x14ac:dyDescent="0.2">
      <c r="A9" s="7" t="str">
        <f t="shared" si="0"/>
        <v>X</v>
      </c>
      <c r="B9" s="7" t="str">
        <f t="shared" si="0"/>
        <v/>
      </c>
      <c r="C9" s="7" t="str">
        <f t="shared" si="0"/>
        <v>X</v>
      </c>
      <c r="D9" s="7" t="str">
        <f t="shared" si="0"/>
        <v/>
      </c>
      <c r="E9" s="7" t="str">
        <f t="shared" si="0"/>
        <v>X</v>
      </c>
    </row>
    <row r="10" spans="1:5" x14ac:dyDescent="0.2">
      <c r="A10" s="7" t="str">
        <f t="shared" si="0"/>
        <v>X</v>
      </c>
      <c r="B10" s="7" t="str">
        <f t="shared" si="0"/>
        <v/>
      </c>
      <c r="C10" s="7" t="str">
        <f t="shared" si="0"/>
        <v>X</v>
      </c>
      <c r="D10" s="7" t="str">
        <f t="shared" si="0"/>
        <v/>
      </c>
      <c r="E10" s="7" t="str">
        <f t="shared" si="0"/>
        <v>X</v>
      </c>
    </row>
    <row r="11" spans="1:5" x14ac:dyDescent="0.2">
      <c r="A11" s="7" t="str">
        <f t="shared" si="0"/>
        <v>X</v>
      </c>
      <c r="B11" s="7" t="str">
        <f t="shared" si="0"/>
        <v/>
      </c>
      <c r="C11" s="7" t="str">
        <f t="shared" si="0"/>
        <v>X</v>
      </c>
      <c r="D11" s="7" t="str">
        <f t="shared" si="0"/>
        <v/>
      </c>
      <c r="E11" s="7" t="str">
        <f t="shared" si="0"/>
        <v>X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B10"/>
  <sheetViews>
    <sheetView workbookViewId="0">
      <selection activeCell="B2" sqref="B2:B10"/>
    </sheetView>
  </sheetViews>
  <sheetFormatPr defaultColWidth="11.42578125" defaultRowHeight="12.75" x14ac:dyDescent="0.2"/>
  <cols>
    <col min="1" max="1" width="11.42578125" customWidth="1"/>
    <col min="2" max="2" width="20.7109375" customWidth="1"/>
  </cols>
  <sheetData>
    <row r="1" spans="1:2" x14ac:dyDescent="0.2">
      <c r="A1" s="2" t="s">
        <v>26</v>
      </c>
      <c r="B1" s="58" t="s">
        <v>64</v>
      </c>
    </row>
    <row r="2" spans="1:2" x14ac:dyDescent="0.2">
      <c r="A2">
        <v>56</v>
      </c>
      <c r="B2" s="4" t="str">
        <f>ROMAN(A2)</f>
        <v>LVI</v>
      </c>
    </row>
    <row r="3" spans="1:2" x14ac:dyDescent="0.2">
      <c r="A3">
        <v>3054</v>
      </c>
      <c r="B3" s="4" t="str">
        <f t="shared" ref="B3:B10" si="0">ROMAN(A3)</f>
        <v>MMMLIV</v>
      </c>
    </row>
    <row r="4" spans="1:2" x14ac:dyDescent="0.2">
      <c r="A4">
        <v>3886</v>
      </c>
      <c r="B4" s="4" t="str">
        <f t="shared" si="0"/>
        <v>MMMDCCCLXXXVI</v>
      </c>
    </row>
    <row r="5" spans="1:2" x14ac:dyDescent="0.2">
      <c r="A5">
        <v>1582</v>
      </c>
      <c r="B5" s="4" t="str">
        <f t="shared" si="0"/>
        <v>MDLXXXII</v>
      </c>
    </row>
    <row r="6" spans="1:2" x14ac:dyDescent="0.2">
      <c r="A6">
        <v>1615</v>
      </c>
      <c r="B6" s="4" t="str">
        <f t="shared" si="0"/>
        <v>MDCXV</v>
      </c>
    </row>
    <row r="7" spans="1:2" x14ac:dyDescent="0.2">
      <c r="A7">
        <v>349</v>
      </c>
      <c r="B7" s="4" t="str">
        <f t="shared" si="0"/>
        <v>CCCXLIX</v>
      </c>
    </row>
    <row r="8" spans="1:2" x14ac:dyDescent="0.2">
      <c r="A8">
        <v>3002</v>
      </c>
      <c r="B8" s="4" t="str">
        <f t="shared" si="0"/>
        <v>MMMII</v>
      </c>
    </row>
    <row r="9" spans="1:2" x14ac:dyDescent="0.2">
      <c r="A9">
        <v>1375</v>
      </c>
      <c r="B9" s="4" t="str">
        <f t="shared" si="0"/>
        <v>MCCCLXXV</v>
      </c>
    </row>
    <row r="10" spans="1:2" x14ac:dyDescent="0.2">
      <c r="A10">
        <v>3838</v>
      </c>
      <c r="B10" s="4" t="str">
        <f t="shared" si="0"/>
        <v>MMMDCCCXXXVIII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:B10"/>
    </sheetView>
  </sheetViews>
  <sheetFormatPr defaultRowHeight="12.75" x14ac:dyDescent="0.2"/>
  <sheetData>
    <row r="1" spans="1:2" x14ac:dyDescent="0.2">
      <c r="A1" s="2" t="s">
        <v>31</v>
      </c>
      <c r="B1" s="2" t="s">
        <v>66</v>
      </c>
    </row>
    <row r="2" spans="1:2" x14ac:dyDescent="0.2">
      <c r="A2">
        <v>-14</v>
      </c>
      <c r="B2">
        <f>IF(ISERROR(SIGN(A2)),"",SIGN(A2))</f>
        <v>-1</v>
      </c>
    </row>
    <row r="3" spans="1:2" x14ac:dyDescent="0.2">
      <c r="A3">
        <v>0</v>
      </c>
      <c r="B3">
        <f t="shared" ref="B3:B10" si="0">IF(ISERROR(SIGN(A3)),"",SIGN(A3))</f>
        <v>0</v>
      </c>
    </row>
    <row r="4" spans="1:2" x14ac:dyDescent="0.2">
      <c r="A4">
        <v>1234</v>
      </c>
      <c r="B4">
        <f t="shared" si="0"/>
        <v>1</v>
      </c>
    </row>
    <row r="5" spans="1:2" x14ac:dyDescent="0.2">
      <c r="A5">
        <v>90</v>
      </c>
      <c r="B5">
        <f t="shared" si="0"/>
        <v>1</v>
      </c>
    </row>
    <row r="6" spans="1:2" x14ac:dyDescent="0.2">
      <c r="A6">
        <v>-56</v>
      </c>
      <c r="B6">
        <f t="shared" si="0"/>
        <v>-1</v>
      </c>
    </row>
    <row r="7" spans="1:2" x14ac:dyDescent="0.2">
      <c r="A7">
        <v>567</v>
      </c>
      <c r="B7">
        <f t="shared" si="0"/>
        <v>1</v>
      </c>
    </row>
    <row r="8" spans="1:2" x14ac:dyDescent="0.2">
      <c r="A8">
        <v>89.67</v>
      </c>
      <c r="B8">
        <f t="shared" si="0"/>
        <v>1</v>
      </c>
    </row>
    <row r="9" spans="1:2" x14ac:dyDescent="0.2">
      <c r="A9">
        <v>-565</v>
      </c>
      <c r="B9">
        <f t="shared" si="0"/>
        <v>-1</v>
      </c>
    </row>
    <row r="10" spans="1:2" x14ac:dyDescent="0.2">
      <c r="A10" t="s">
        <v>65</v>
      </c>
      <c r="B10" t="str">
        <f t="shared" si="0"/>
        <v/>
      </c>
    </row>
  </sheetData>
  <phoneticPr fontId="0" type="noConversion"/>
  <pageMargins left="0.75" right="0.75" top="1" bottom="1" header="0.5" footer="0.5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:C10"/>
    </sheetView>
  </sheetViews>
  <sheetFormatPr defaultRowHeight="12.75" x14ac:dyDescent="0.2"/>
  <cols>
    <col min="1" max="1" width="13" customWidth="1"/>
    <col min="2" max="2" width="13.7109375" customWidth="1"/>
    <col min="3" max="3" width="18.5703125" customWidth="1"/>
  </cols>
  <sheetData>
    <row r="1" spans="1:3" x14ac:dyDescent="0.2">
      <c r="A1" s="24" t="s">
        <v>43</v>
      </c>
      <c r="B1" s="24" t="s">
        <v>67</v>
      </c>
      <c r="C1" s="24" t="s">
        <v>68</v>
      </c>
    </row>
    <row r="2" spans="1:3" x14ac:dyDescent="0.2">
      <c r="A2" s="7">
        <v>3</v>
      </c>
      <c r="B2" s="7">
        <v>4</v>
      </c>
      <c r="C2" s="7">
        <f>SUMSQ(A2,B2)</f>
        <v>25</v>
      </c>
    </row>
    <row r="3" spans="1:3" x14ac:dyDescent="0.2">
      <c r="A3" s="7">
        <v>1</v>
      </c>
      <c r="B3" s="7">
        <v>2</v>
      </c>
      <c r="C3" s="7">
        <f t="shared" ref="C3:C10" si="0">SUMSQ(A3,B3)</f>
        <v>5</v>
      </c>
    </row>
    <row r="4" spans="1:3" x14ac:dyDescent="0.2">
      <c r="A4" s="7">
        <v>0</v>
      </c>
      <c r="B4" s="7">
        <v>5</v>
      </c>
      <c r="C4" s="7">
        <f t="shared" si="0"/>
        <v>25</v>
      </c>
    </row>
    <row r="5" spans="1:3" x14ac:dyDescent="0.2">
      <c r="A5" s="7">
        <v>4</v>
      </c>
      <c r="B5" s="7">
        <v>5</v>
      </c>
      <c r="C5" s="7">
        <f t="shared" si="0"/>
        <v>41</v>
      </c>
    </row>
    <row r="6" spans="1:3" x14ac:dyDescent="0.2">
      <c r="A6" s="7">
        <v>12</v>
      </c>
      <c r="B6" s="7">
        <v>6</v>
      </c>
      <c r="C6" s="7">
        <f t="shared" si="0"/>
        <v>180</v>
      </c>
    </row>
    <row r="7" spans="1:3" x14ac:dyDescent="0.2">
      <c r="A7" s="7">
        <v>15</v>
      </c>
      <c r="B7" s="7">
        <v>9</v>
      </c>
      <c r="C7" s="7">
        <f t="shared" si="0"/>
        <v>306</v>
      </c>
    </row>
    <row r="8" spans="1:3" x14ac:dyDescent="0.2">
      <c r="A8" s="7">
        <v>9</v>
      </c>
      <c r="B8" s="7">
        <v>4</v>
      </c>
      <c r="C8" s="7">
        <f t="shared" si="0"/>
        <v>97</v>
      </c>
    </row>
    <row r="9" spans="1:3" x14ac:dyDescent="0.2">
      <c r="A9" s="7">
        <v>18</v>
      </c>
      <c r="B9" s="7">
        <v>17</v>
      </c>
      <c r="C9" s="7">
        <f t="shared" si="0"/>
        <v>613</v>
      </c>
    </row>
    <row r="10" spans="1:3" x14ac:dyDescent="0.2">
      <c r="A10" s="7">
        <v>21</v>
      </c>
      <c r="B10" s="7">
        <v>45</v>
      </c>
      <c r="C10" s="7">
        <f t="shared" si="0"/>
        <v>2466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11"/>
  <sheetViews>
    <sheetView workbookViewId="0">
      <selection activeCell="D2" sqref="D2"/>
    </sheetView>
  </sheetViews>
  <sheetFormatPr defaultColWidth="11.42578125" defaultRowHeight="12.75" x14ac:dyDescent="0.2"/>
  <cols>
    <col min="1" max="1" width="13.42578125" customWidth="1"/>
    <col min="2" max="2" width="11.42578125" customWidth="1"/>
    <col min="3" max="3" width="16.85546875" customWidth="1"/>
  </cols>
  <sheetData>
    <row r="1" spans="1:4" x14ac:dyDescent="0.2">
      <c r="A1" s="2" t="s">
        <v>71</v>
      </c>
      <c r="B1" s="2" t="s">
        <v>18</v>
      </c>
      <c r="C1" s="59" t="s">
        <v>83</v>
      </c>
      <c r="D1" s="35">
        <v>1000</v>
      </c>
    </row>
    <row r="2" spans="1:4" x14ac:dyDescent="0.2">
      <c r="A2" t="s">
        <v>72</v>
      </c>
      <c r="B2" s="35">
        <v>750</v>
      </c>
      <c r="C2" s="59" t="s">
        <v>84</v>
      </c>
      <c r="D2" s="37">
        <f>SUMIF(B2:B11,"&gt;" &amp; D1)</f>
        <v>6827</v>
      </c>
    </row>
    <row r="3" spans="1:4" x14ac:dyDescent="0.2">
      <c r="A3" t="s">
        <v>73</v>
      </c>
      <c r="B3" s="35">
        <v>1020</v>
      </c>
      <c r="D3" s="37" t="s">
        <v>82</v>
      </c>
    </row>
    <row r="4" spans="1:4" x14ac:dyDescent="0.2">
      <c r="A4" t="s">
        <v>74</v>
      </c>
      <c r="B4" s="35">
        <v>999</v>
      </c>
    </row>
    <row r="5" spans="1:4" x14ac:dyDescent="0.2">
      <c r="A5" t="s">
        <v>75</v>
      </c>
      <c r="B5" s="35">
        <v>1001</v>
      </c>
    </row>
    <row r="6" spans="1:4" x14ac:dyDescent="0.2">
      <c r="A6" t="s">
        <v>76</v>
      </c>
      <c r="B6" s="35">
        <v>2500</v>
      </c>
    </row>
    <row r="7" spans="1:4" x14ac:dyDescent="0.2">
      <c r="A7" t="s">
        <v>77</v>
      </c>
      <c r="B7" s="35">
        <v>25</v>
      </c>
    </row>
    <row r="8" spans="1:4" x14ac:dyDescent="0.2">
      <c r="A8" t="s">
        <v>78</v>
      </c>
      <c r="B8" s="35">
        <v>1050</v>
      </c>
    </row>
    <row r="9" spans="1:4" x14ac:dyDescent="0.2">
      <c r="A9" t="s">
        <v>79</v>
      </c>
      <c r="B9" s="35">
        <v>250</v>
      </c>
    </row>
    <row r="10" spans="1:4" x14ac:dyDescent="0.2">
      <c r="A10" t="s">
        <v>80</v>
      </c>
      <c r="B10" s="35">
        <v>333</v>
      </c>
    </row>
    <row r="11" spans="1:4" x14ac:dyDescent="0.2">
      <c r="A11" t="s">
        <v>81</v>
      </c>
      <c r="B11" s="36">
        <v>1256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C10"/>
  <sheetViews>
    <sheetView workbookViewId="0">
      <selection activeCell="C2" sqref="C2:C10"/>
    </sheetView>
  </sheetViews>
  <sheetFormatPr defaultColWidth="11.42578125" defaultRowHeight="12.75" x14ac:dyDescent="0.2"/>
  <sheetData>
    <row r="1" spans="1:3" x14ac:dyDescent="0.2">
      <c r="A1" s="24" t="s">
        <v>43</v>
      </c>
      <c r="B1" s="24" t="s">
        <v>44</v>
      </c>
      <c r="C1" s="24" t="s">
        <v>69</v>
      </c>
    </row>
    <row r="2" spans="1:3" x14ac:dyDescent="0.2">
      <c r="A2" s="7">
        <v>3</v>
      </c>
      <c r="B2" s="7">
        <v>5</v>
      </c>
      <c r="C2" s="28">
        <f t="shared" ref="C2:C10" si="0">GCD(A2,B2)</f>
        <v>1</v>
      </c>
    </row>
    <row r="3" spans="1:3" x14ac:dyDescent="0.2">
      <c r="A3" s="7">
        <v>16</v>
      </c>
      <c r="B3" s="7">
        <v>14</v>
      </c>
      <c r="C3" s="28">
        <f t="shared" si="0"/>
        <v>2</v>
      </c>
    </row>
    <row r="4" spans="1:3" x14ac:dyDescent="0.2">
      <c r="A4" s="7">
        <v>121</v>
      </c>
      <c r="B4" s="7">
        <v>256</v>
      </c>
      <c r="C4" s="28">
        <f t="shared" si="0"/>
        <v>1</v>
      </c>
    </row>
    <row r="5" spans="1:3" x14ac:dyDescent="0.2">
      <c r="A5" s="7">
        <v>99</v>
      </c>
      <c r="B5" s="7">
        <v>199</v>
      </c>
      <c r="C5" s="28">
        <f t="shared" si="0"/>
        <v>1</v>
      </c>
    </row>
    <row r="6" spans="1:3" x14ac:dyDescent="0.2">
      <c r="A6" s="7">
        <v>8</v>
      </c>
      <c r="B6" s="7">
        <v>256</v>
      </c>
      <c r="C6" s="28">
        <f t="shared" si="0"/>
        <v>8</v>
      </c>
    </row>
    <row r="7" spans="1:3" x14ac:dyDescent="0.2">
      <c r="A7" s="7">
        <v>4</v>
      </c>
      <c r="B7" s="7">
        <v>340</v>
      </c>
      <c r="C7" s="28">
        <f t="shared" si="0"/>
        <v>4</v>
      </c>
    </row>
    <row r="8" spans="1:3" x14ac:dyDescent="0.2">
      <c r="A8" s="7">
        <v>12</v>
      </c>
      <c r="B8" s="7">
        <v>68</v>
      </c>
      <c r="C8" s="28">
        <f t="shared" si="0"/>
        <v>4</v>
      </c>
    </row>
    <row r="9" spans="1:3" x14ac:dyDescent="0.2">
      <c r="A9" s="7">
        <v>33</v>
      </c>
      <c r="B9" s="7">
        <v>133</v>
      </c>
      <c r="C9" s="28">
        <f t="shared" si="0"/>
        <v>1</v>
      </c>
    </row>
    <row r="10" spans="1:3" x14ac:dyDescent="0.2">
      <c r="A10" s="7">
        <v>36</v>
      </c>
      <c r="B10" s="7">
        <v>24</v>
      </c>
      <c r="C10" s="28">
        <f t="shared" si="0"/>
        <v>12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C10"/>
  <sheetViews>
    <sheetView workbookViewId="0">
      <selection activeCell="C5" sqref="C5"/>
    </sheetView>
  </sheetViews>
  <sheetFormatPr defaultColWidth="11.42578125" defaultRowHeight="12.75" x14ac:dyDescent="0.2"/>
  <sheetData>
    <row r="1" spans="1:3" x14ac:dyDescent="0.2">
      <c r="A1" s="24" t="s">
        <v>43</v>
      </c>
      <c r="B1" s="24" t="s">
        <v>44</v>
      </c>
      <c r="C1" s="24" t="s">
        <v>70</v>
      </c>
    </row>
    <row r="2" spans="1:3" x14ac:dyDescent="0.2">
      <c r="A2" s="7">
        <v>3</v>
      </c>
      <c r="B2" s="7">
        <v>5</v>
      </c>
      <c r="C2" s="28">
        <f t="shared" ref="C2:C10" si="0">LCM(A2,B2)</f>
        <v>15</v>
      </c>
    </row>
    <row r="3" spans="1:3" x14ac:dyDescent="0.2">
      <c r="A3" s="7">
        <v>16</v>
      </c>
      <c r="B3" s="7">
        <v>14</v>
      </c>
      <c r="C3" s="28">
        <f t="shared" si="0"/>
        <v>112</v>
      </c>
    </row>
    <row r="4" spans="1:3" x14ac:dyDescent="0.2">
      <c r="A4" s="7">
        <v>121</v>
      </c>
      <c r="B4" s="7">
        <v>256</v>
      </c>
      <c r="C4" s="28">
        <f t="shared" si="0"/>
        <v>30976</v>
      </c>
    </row>
    <row r="5" spans="1:3" x14ac:dyDescent="0.2">
      <c r="A5" s="7">
        <v>99</v>
      </c>
      <c r="B5" s="7">
        <v>199</v>
      </c>
      <c r="C5" s="28">
        <f t="shared" si="0"/>
        <v>19701</v>
      </c>
    </row>
    <row r="6" spans="1:3" x14ac:dyDescent="0.2">
      <c r="A6" s="7">
        <v>8</v>
      </c>
      <c r="B6" s="7">
        <v>256</v>
      </c>
      <c r="C6" s="28">
        <f t="shared" si="0"/>
        <v>256</v>
      </c>
    </row>
    <row r="7" spans="1:3" x14ac:dyDescent="0.2">
      <c r="A7" s="7">
        <v>4</v>
      </c>
      <c r="B7" s="7">
        <v>340</v>
      </c>
      <c r="C7" s="28">
        <f t="shared" si="0"/>
        <v>340</v>
      </c>
    </row>
    <row r="8" spans="1:3" x14ac:dyDescent="0.2">
      <c r="A8" s="7">
        <v>12</v>
      </c>
      <c r="B8" s="7">
        <v>68</v>
      </c>
      <c r="C8" s="28">
        <f t="shared" si="0"/>
        <v>204</v>
      </c>
    </row>
    <row r="9" spans="1:3" x14ac:dyDescent="0.2">
      <c r="A9" s="7">
        <v>33</v>
      </c>
      <c r="B9" s="7">
        <v>133</v>
      </c>
      <c r="C9" s="28">
        <f t="shared" si="0"/>
        <v>4389</v>
      </c>
    </row>
    <row r="10" spans="1:3" x14ac:dyDescent="0.2">
      <c r="A10" s="7">
        <v>36</v>
      </c>
      <c r="B10" s="7">
        <v>24</v>
      </c>
      <c r="C10" s="28">
        <f t="shared" si="0"/>
        <v>72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2" sqref="E2"/>
    </sheetView>
  </sheetViews>
  <sheetFormatPr defaultRowHeight="12.75" x14ac:dyDescent="0.2"/>
  <cols>
    <col min="1" max="1" width="10.140625" bestFit="1" customWidth="1"/>
    <col min="5" max="5" width="10.140625" bestFit="1" customWidth="1"/>
  </cols>
  <sheetData>
    <row r="1" spans="1:5" x14ac:dyDescent="0.2">
      <c r="A1" s="2" t="s">
        <v>19</v>
      </c>
      <c r="B1" s="2" t="s">
        <v>18</v>
      </c>
      <c r="D1" s="1" t="s">
        <v>20</v>
      </c>
      <c r="E1" s="39">
        <v>38672</v>
      </c>
    </row>
    <row r="2" spans="1:5" x14ac:dyDescent="0.2">
      <c r="A2" s="3">
        <v>38665</v>
      </c>
      <c r="B2" s="38">
        <v>583</v>
      </c>
      <c r="E2" s="38">
        <f>SUMIF(A2:A11,"&lt;=" &amp; E1,B2:B11)</f>
        <v>3395</v>
      </c>
    </row>
    <row r="3" spans="1:5" x14ac:dyDescent="0.2">
      <c r="A3" s="3">
        <v>38666</v>
      </c>
      <c r="B3" s="38">
        <v>174</v>
      </c>
    </row>
    <row r="4" spans="1:5" x14ac:dyDescent="0.2">
      <c r="A4" s="3">
        <v>38667</v>
      </c>
      <c r="B4" s="38">
        <v>881</v>
      </c>
    </row>
    <row r="5" spans="1:5" x14ac:dyDescent="0.2">
      <c r="A5" s="3">
        <v>38668</v>
      </c>
      <c r="B5" s="38">
        <v>823</v>
      </c>
    </row>
    <row r="6" spans="1:5" x14ac:dyDescent="0.2">
      <c r="A6" s="3">
        <v>38669</v>
      </c>
      <c r="B6" s="38">
        <v>93</v>
      </c>
    </row>
    <row r="7" spans="1:5" x14ac:dyDescent="0.2">
      <c r="A7" s="3">
        <v>38670</v>
      </c>
      <c r="B7" s="38">
        <v>417</v>
      </c>
    </row>
    <row r="8" spans="1:5" x14ac:dyDescent="0.2">
      <c r="A8" s="3">
        <v>38671</v>
      </c>
      <c r="B8" s="38">
        <v>258</v>
      </c>
    </row>
    <row r="9" spans="1:5" x14ac:dyDescent="0.2">
      <c r="A9" s="3">
        <v>38672</v>
      </c>
      <c r="B9" s="38">
        <v>166</v>
      </c>
    </row>
    <row r="10" spans="1:5" x14ac:dyDescent="0.2">
      <c r="A10" s="3">
        <v>38673</v>
      </c>
      <c r="B10" s="38">
        <v>940</v>
      </c>
    </row>
    <row r="11" spans="1:5" x14ac:dyDescent="0.2">
      <c r="A11" s="3">
        <v>38674</v>
      </c>
      <c r="B11" s="38">
        <v>280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11"/>
  <sheetViews>
    <sheetView workbookViewId="0">
      <selection activeCell="D2" sqref="D2"/>
    </sheetView>
  </sheetViews>
  <sheetFormatPr defaultColWidth="11.42578125" defaultRowHeight="12.75" x14ac:dyDescent="0.2"/>
  <cols>
    <col min="1" max="1" width="13.42578125" customWidth="1"/>
    <col min="2" max="2" width="11.42578125" customWidth="1"/>
    <col min="3" max="3" width="18.140625" customWidth="1"/>
  </cols>
  <sheetData>
    <row r="1" spans="1:4" x14ac:dyDescent="0.2">
      <c r="A1" s="2" t="s">
        <v>71</v>
      </c>
      <c r="B1" s="2" t="s">
        <v>18</v>
      </c>
      <c r="C1" s="59" t="s">
        <v>83</v>
      </c>
      <c r="D1" s="35">
        <v>1000</v>
      </c>
    </row>
    <row r="2" spans="1:4" x14ac:dyDescent="0.2">
      <c r="A2" t="s">
        <v>72</v>
      </c>
      <c r="B2" s="35">
        <v>750</v>
      </c>
      <c r="C2" s="59" t="s">
        <v>85</v>
      </c>
      <c r="D2" s="40">
        <f>COUNTIF(B2:B11,"&gt;" &amp; D1)</f>
        <v>5</v>
      </c>
    </row>
    <row r="3" spans="1:4" x14ac:dyDescent="0.2">
      <c r="A3" t="s">
        <v>73</v>
      </c>
      <c r="B3" s="35">
        <v>1020</v>
      </c>
      <c r="D3" s="37"/>
    </row>
    <row r="4" spans="1:4" x14ac:dyDescent="0.2">
      <c r="A4" t="s">
        <v>74</v>
      </c>
      <c r="B4" s="35">
        <v>999</v>
      </c>
    </row>
    <row r="5" spans="1:4" x14ac:dyDescent="0.2">
      <c r="A5" t="s">
        <v>75</v>
      </c>
      <c r="B5" s="35">
        <v>1001</v>
      </c>
    </row>
    <row r="6" spans="1:4" x14ac:dyDescent="0.2">
      <c r="A6" t="s">
        <v>76</v>
      </c>
      <c r="B6" s="35">
        <v>2500</v>
      </c>
    </row>
    <row r="7" spans="1:4" x14ac:dyDescent="0.2">
      <c r="A7" t="s">
        <v>77</v>
      </c>
      <c r="B7" s="35">
        <v>25</v>
      </c>
    </row>
    <row r="8" spans="1:4" x14ac:dyDescent="0.2">
      <c r="A8" t="s">
        <v>78</v>
      </c>
      <c r="B8" s="35">
        <v>1050</v>
      </c>
    </row>
    <row r="9" spans="1:4" x14ac:dyDescent="0.2">
      <c r="A9" t="s">
        <v>79</v>
      </c>
      <c r="B9" s="35">
        <v>250</v>
      </c>
    </row>
    <row r="10" spans="1:4" x14ac:dyDescent="0.2">
      <c r="A10" t="s">
        <v>80</v>
      </c>
      <c r="B10" s="35">
        <v>333</v>
      </c>
    </row>
    <row r="11" spans="1:4" x14ac:dyDescent="0.2">
      <c r="A11" t="s">
        <v>81</v>
      </c>
      <c r="B11" s="36">
        <v>1256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4"/>
  <sheetViews>
    <sheetView zoomScaleNormal="100" workbookViewId="0">
      <selection activeCell="C13" sqref="C13:G13"/>
    </sheetView>
  </sheetViews>
  <sheetFormatPr defaultColWidth="11.42578125" defaultRowHeight="12.75" x14ac:dyDescent="0.2"/>
  <cols>
    <col min="1" max="1" width="10.140625" customWidth="1"/>
    <col min="2" max="2" width="8" customWidth="1"/>
    <col min="3" max="7" width="7.7109375" customWidth="1"/>
    <col min="8" max="8" width="11.28515625" style="7" customWidth="1"/>
    <col min="9" max="9" width="10.5703125" style="21" customWidth="1"/>
  </cols>
  <sheetData>
    <row r="1" spans="1:10" ht="16.5" customHeight="1" x14ac:dyDescent="0.2">
      <c r="A1" s="5" t="s">
        <v>19</v>
      </c>
      <c r="B1" s="5" t="s">
        <v>25</v>
      </c>
      <c r="C1" s="5" t="s">
        <v>9</v>
      </c>
      <c r="D1" s="5" t="s">
        <v>11</v>
      </c>
      <c r="E1" s="5" t="s">
        <v>21</v>
      </c>
      <c r="F1" s="5" t="s">
        <v>22</v>
      </c>
      <c r="G1" s="5" t="s">
        <v>23</v>
      </c>
      <c r="H1" s="44" t="s">
        <v>86</v>
      </c>
      <c r="I1" s="41"/>
    </row>
    <row r="2" spans="1:10" x14ac:dyDescent="0.2">
      <c r="A2" s="10">
        <v>38671</v>
      </c>
      <c r="B2" s="22">
        <f t="shared" ref="B2:B11" si="0">A2</f>
        <v>38671</v>
      </c>
      <c r="C2" s="6" t="s">
        <v>24</v>
      </c>
      <c r="D2" s="6" t="s">
        <v>24</v>
      </c>
      <c r="E2" s="6" t="s">
        <v>24</v>
      </c>
      <c r="F2" s="6" t="s">
        <v>24</v>
      </c>
      <c r="G2" s="6" t="s">
        <v>24</v>
      </c>
      <c r="H2" s="45">
        <f>COUNTIF(C2:G2,"X")</f>
        <v>5</v>
      </c>
      <c r="J2" s="23"/>
    </row>
    <row r="3" spans="1:10" x14ac:dyDescent="0.2">
      <c r="A3" s="10">
        <v>38672</v>
      </c>
      <c r="B3" s="22">
        <f t="shared" si="0"/>
        <v>38672</v>
      </c>
      <c r="C3" s="6"/>
      <c r="D3" s="6" t="s">
        <v>24</v>
      </c>
      <c r="E3" s="6"/>
      <c r="F3" s="6" t="s">
        <v>24</v>
      </c>
      <c r="G3" s="6" t="s">
        <v>24</v>
      </c>
      <c r="H3" s="45">
        <f t="shared" ref="H3:H11" si="1">COUNTIF(C3:G3,"X")</f>
        <v>3</v>
      </c>
    </row>
    <row r="4" spans="1:10" x14ac:dyDescent="0.2">
      <c r="A4" s="10">
        <v>38673</v>
      </c>
      <c r="B4" s="22">
        <f t="shared" si="0"/>
        <v>38673</v>
      </c>
      <c r="C4" s="6" t="s">
        <v>24</v>
      </c>
      <c r="D4" s="6" t="s">
        <v>24</v>
      </c>
      <c r="E4" s="6" t="s">
        <v>24</v>
      </c>
      <c r="F4" s="6" t="s">
        <v>24</v>
      </c>
      <c r="G4" s="6"/>
      <c r="H4" s="45">
        <f t="shared" si="1"/>
        <v>4</v>
      </c>
    </row>
    <row r="5" spans="1:10" x14ac:dyDescent="0.2">
      <c r="A5" s="10">
        <v>38674</v>
      </c>
      <c r="B5" s="22">
        <f t="shared" si="0"/>
        <v>38674</v>
      </c>
      <c r="C5" s="6" t="s">
        <v>24</v>
      </c>
      <c r="D5" s="6" t="s">
        <v>24</v>
      </c>
      <c r="E5" s="6"/>
      <c r="F5" s="6" t="s">
        <v>24</v>
      </c>
      <c r="G5" s="6" t="s">
        <v>24</v>
      </c>
      <c r="H5" s="45">
        <f t="shared" si="1"/>
        <v>4</v>
      </c>
    </row>
    <row r="6" spans="1:10" x14ac:dyDescent="0.2">
      <c r="A6" s="10">
        <v>38677</v>
      </c>
      <c r="B6" s="22">
        <f t="shared" si="0"/>
        <v>38677</v>
      </c>
      <c r="C6" s="6" t="s">
        <v>24</v>
      </c>
      <c r="D6" s="6"/>
      <c r="E6" s="6" t="s">
        <v>24</v>
      </c>
      <c r="F6" s="6" t="s">
        <v>24</v>
      </c>
      <c r="G6" s="6" t="s">
        <v>24</v>
      </c>
      <c r="H6" s="45">
        <f t="shared" si="1"/>
        <v>4</v>
      </c>
    </row>
    <row r="7" spans="1:10" x14ac:dyDescent="0.2">
      <c r="A7" s="10">
        <v>38678</v>
      </c>
      <c r="B7" s="22">
        <f t="shared" si="0"/>
        <v>38678</v>
      </c>
      <c r="C7" s="6"/>
      <c r="D7" s="6" t="s">
        <v>24</v>
      </c>
      <c r="E7" s="6" t="s">
        <v>24</v>
      </c>
      <c r="F7" s="6" t="s">
        <v>24</v>
      </c>
      <c r="G7" s="6" t="s">
        <v>24</v>
      </c>
      <c r="H7" s="45">
        <f t="shared" si="1"/>
        <v>4</v>
      </c>
    </row>
    <row r="8" spans="1:10" x14ac:dyDescent="0.2">
      <c r="A8" s="10">
        <v>38679</v>
      </c>
      <c r="B8" s="22">
        <f t="shared" si="0"/>
        <v>38679</v>
      </c>
      <c r="C8" s="6" t="s">
        <v>24</v>
      </c>
      <c r="D8" s="6" t="s">
        <v>24</v>
      </c>
      <c r="E8" s="6" t="s">
        <v>24</v>
      </c>
      <c r="F8" s="6" t="s">
        <v>24</v>
      </c>
      <c r="G8" s="6" t="s">
        <v>24</v>
      </c>
      <c r="H8" s="45">
        <f t="shared" si="1"/>
        <v>5</v>
      </c>
    </row>
    <row r="9" spans="1:10" x14ac:dyDescent="0.2">
      <c r="A9" s="10">
        <v>38680</v>
      </c>
      <c r="B9" s="22">
        <f t="shared" si="0"/>
        <v>38680</v>
      </c>
      <c r="C9" s="6"/>
      <c r="D9" s="6" t="s">
        <v>24</v>
      </c>
      <c r="E9" s="6"/>
      <c r="F9" s="6" t="s">
        <v>24</v>
      </c>
      <c r="G9" s="6"/>
      <c r="H9" s="45">
        <f t="shared" si="1"/>
        <v>2</v>
      </c>
    </row>
    <row r="10" spans="1:10" x14ac:dyDescent="0.2">
      <c r="A10" s="10">
        <v>38681</v>
      </c>
      <c r="B10" s="22">
        <f t="shared" si="0"/>
        <v>38681</v>
      </c>
      <c r="C10" s="6" t="s">
        <v>24</v>
      </c>
      <c r="D10" s="6" t="s">
        <v>24</v>
      </c>
      <c r="E10" s="6" t="s">
        <v>24</v>
      </c>
      <c r="F10" s="6" t="s">
        <v>24</v>
      </c>
      <c r="G10" s="6" t="s">
        <v>24</v>
      </c>
      <c r="H10" s="45">
        <f t="shared" si="1"/>
        <v>5</v>
      </c>
    </row>
    <row r="11" spans="1:10" x14ac:dyDescent="0.2">
      <c r="A11" s="10">
        <v>38684</v>
      </c>
      <c r="B11" s="22">
        <f t="shared" si="0"/>
        <v>38684</v>
      </c>
      <c r="C11" s="6" t="s">
        <v>24</v>
      </c>
      <c r="D11" s="6" t="s">
        <v>24</v>
      </c>
      <c r="E11" s="6"/>
      <c r="F11" s="6" t="s">
        <v>24</v>
      </c>
      <c r="G11" s="6"/>
      <c r="H11" s="45">
        <f t="shared" si="1"/>
        <v>3</v>
      </c>
    </row>
    <row r="12" spans="1:10" x14ac:dyDescent="0.2">
      <c r="H12" s="43"/>
    </row>
    <row r="13" spans="1:10" x14ac:dyDescent="0.2">
      <c r="C13" s="11">
        <f>COUNTIF(C2:C11,"X")</f>
        <v>7</v>
      </c>
      <c r="D13" s="11">
        <f>COUNTIF(D2:D11,"X")</f>
        <v>9</v>
      </c>
      <c r="E13" s="11">
        <f>COUNTIF(E2:E11,"X")</f>
        <v>6</v>
      </c>
      <c r="F13" s="11">
        <f>COUNTIF(F2:F11,"X")</f>
        <v>10</v>
      </c>
      <c r="G13" s="11">
        <f>COUNTIF(G2:G11,"X")</f>
        <v>7</v>
      </c>
      <c r="H13" s="43"/>
    </row>
    <row r="14" spans="1:10" x14ac:dyDescent="0.2">
      <c r="B14" s="60"/>
      <c r="C14" s="60"/>
      <c r="D14" s="60"/>
      <c r="E14" s="60"/>
      <c r="F14" s="60"/>
      <c r="G14" s="60"/>
    </row>
  </sheetData>
  <mergeCells count="1">
    <mergeCell ref="B14:G14"/>
  </mergeCells>
  <phoneticPr fontId="0" type="noConversion"/>
  <pageMargins left="0.78740157480314965" right="0.78740157480314965" top="1.4566929133858268" bottom="0.86614173228346458" header="0.51181102362204722" footer="0.51181102362204722"/>
  <pageSetup paperSize="9" scale="90" orientation="portrait" cellComments="atEnd" horizontalDpi="4294967295" verticalDpi="4294967295" r:id="rId1"/>
  <headerFooter alignWithMargins="0">
    <oddHeader>&amp;L&amp;"Arial,Fett"&amp;11O3O-DS&amp;C&amp;"Comic Sans MS,Fett"&amp;14OS/390 Operation SECURITY&amp;"Arial,Standard"&amp;10
&amp;"Arial,Fett"&amp;11Team-Kickoff Terminabstimmung&amp;R&amp;"Arial,Fett"&amp;11&amp;D
Seite: &amp;P / &amp;N</oddHeader>
    <oddFooter>&amp;L&amp;8Q:\SECURITY\O3O-2000\&amp;F&amp;R&amp;8M.Ruprecht 0711-17-58771
m.ruprecht@debis.com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20"/>
  <sheetViews>
    <sheetView workbookViewId="0">
      <selection activeCell="B12" sqref="B12"/>
    </sheetView>
  </sheetViews>
  <sheetFormatPr defaultColWidth="11.42578125" defaultRowHeight="12.75" x14ac:dyDescent="0.2"/>
  <cols>
    <col min="1" max="1" width="11.42578125" style="7" customWidth="1"/>
  </cols>
  <sheetData>
    <row r="1" spans="1:4" x14ac:dyDescent="0.2">
      <c r="A1" s="24" t="s">
        <v>1</v>
      </c>
      <c r="B1" s="24" t="s">
        <v>26</v>
      </c>
      <c r="D1" s="11" t="s">
        <v>27</v>
      </c>
    </row>
    <row r="2" spans="1:4" x14ac:dyDescent="0.2">
      <c r="A2" s="46">
        <v>65.570478403304662</v>
      </c>
      <c r="B2" s="7">
        <v>1</v>
      </c>
      <c r="D2" s="46">
        <f t="shared" ref="D2:D10" si="0">A2*B2</f>
        <v>65.570478403304662</v>
      </c>
    </row>
    <row r="3" spans="1:4" x14ac:dyDescent="0.2">
      <c r="A3" s="46">
        <v>178.99539885501719</v>
      </c>
      <c r="B3" s="7">
        <v>7</v>
      </c>
      <c r="D3" s="46">
        <f t="shared" si="0"/>
        <v>1252.9677919851204</v>
      </c>
    </row>
    <row r="4" spans="1:4" x14ac:dyDescent="0.2">
      <c r="A4" s="46">
        <v>125.13915512388141</v>
      </c>
      <c r="B4" s="7">
        <v>6</v>
      </c>
      <c r="D4" s="46">
        <f t="shared" si="0"/>
        <v>750.8349307432884</v>
      </c>
    </row>
    <row r="5" spans="1:4" x14ac:dyDescent="0.2">
      <c r="A5" s="46">
        <v>202.96947163929869</v>
      </c>
      <c r="B5" s="7">
        <v>3</v>
      </c>
      <c r="D5" s="46">
        <f t="shared" si="0"/>
        <v>608.90841491789604</v>
      </c>
    </row>
    <row r="6" spans="1:4" x14ac:dyDescent="0.2">
      <c r="A6" s="46">
        <v>574.50796955235558</v>
      </c>
      <c r="B6" s="7">
        <v>9</v>
      </c>
      <c r="D6" s="46">
        <f t="shared" si="0"/>
        <v>5170.5717259712001</v>
      </c>
    </row>
    <row r="7" spans="1:4" x14ac:dyDescent="0.2">
      <c r="A7" s="46">
        <v>454.09597368447407</v>
      </c>
      <c r="B7" s="7">
        <v>7</v>
      </c>
      <c r="D7" s="46">
        <f t="shared" si="0"/>
        <v>3178.6718157913183</v>
      </c>
    </row>
    <row r="8" spans="1:4" x14ac:dyDescent="0.2">
      <c r="A8" s="46">
        <v>887.88455521988658</v>
      </c>
      <c r="B8" s="7">
        <v>2</v>
      </c>
      <c r="D8" s="46">
        <f t="shared" si="0"/>
        <v>1775.7691104397732</v>
      </c>
    </row>
    <row r="9" spans="1:4" x14ac:dyDescent="0.2">
      <c r="A9" s="46">
        <v>125.54381450657992</v>
      </c>
      <c r="B9" s="7">
        <v>1</v>
      </c>
      <c r="D9" s="46">
        <f t="shared" si="0"/>
        <v>125.54381450657992</v>
      </c>
    </row>
    <row r="10" spans="1:4" x14ac:dyDescent="0.2">
      <c r="A10" s="46">
        <v>177.12926912139903</v>
      </c>
      <c r="B10" s="7">
        <v>3</v>
      </c>
      <c r="D10" s="46">
        <f t="shared" si="0"/>
        <v>531.3878073641971</v>
      </c>
    </row>
    <row r="11" spans="1:4" x14ac:dyDescent="0.2">
      <c r="A11" s="46"/>
    </row>
    <row r="12" spans="1:4" x14ac:dyDescent="0.2">
      <c r="A12" s="11" t="s">
        <v>2</v>
      </c>
      <c r="B12" s="46">
        <f>SUMPRODUCT(B2:B10,A2:A10)</f>
        <v>13460.225890122678</v>
      </c>
      <c r="D12" s="46">
        <f>SUM(D2:D10)</f>
        <v>13460.225890122678</v>
      </c>
    </row>
    <row r="13" spans="1:4" x14ac:dyDescent="0.2">
      <c r="B13" s="46"/>
      <c r="D13" s="46"/>
    </row>
    <row r="14" spans="1:4" x14ac:dyDescent="0.2">
      <c r="B14" s="46"/>
      <c r="D14" s="46"/>
    </row>
    <row r="15" spans="1:4" x14ac:dyDescent="0.2">
      <c r="B15" s="46"/>
      <c r="D15" s="46"/>
    </row>
    <row r="16" spans="1:4" x14ac:dyDescent="0.2">
      <c r="B16" s="46"/>
      <c r="D16" s="46"/>
    </row>
    <row r="17" spans="2:4" x14ac:dyDescent="0.2">
      <c r="B17" s="46"/>
      <c r="D17" s="46"/>
    </row>
    <row r="18" spans="2:4" x14ac:dyDescent="0.2">
      <c r="B18" s="46"/>
      <c r="D18" s="46"/>
    </row>
    <row r="19" spans="2:4" x14ac:dyDescent="0.2">
      <c r="B19" s="46"/>
      <c r="D19" s="46"/>
    </row>
    <row r="20" spans="2:4" x14ac:dyDescent="0.2">
      <c r="B20" s="46"/>
      <c r="D20" s="46"/>
    </row>
  </sheetData>
  <phoneticPr fontId="0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D12"/>
  <sheetViews>
    <sheetView workbookViewId="0">
      <selection activeCell="B12" sqref="B12"/>
    </sheetView>
  </sheetViews>
  <sheetFormatPr defaultColWidth="11.42578125" defaultRowHeight="12.75" x14ac:dyDescent="0.2"/>
  <cols>
    <col min="1" max="1" width="13" style="7" customWidth="1"/>
    <col min="2" max="2" width="11.42578125" style="7" customWidth="1"/>
    <col min="3" max="3" width="7.85546875" style="7" customWidth="1"/>
  </cols>
  <sheetData>
    <row r="1" spans="1:4" x14ac:dyDescent="0.2">
      <c r="A1" s="24" t="s">
        <v>5</v>
      </c>
      <c r="B1" s="24" t="s">
        <v>8</v>
      </c>
      <c r="C1" s="42"/>
      <c r="D1" s="1" t="s">
        <v>27</v>
      </c>
    </row>
    <row r="2" spans="1:4" x14ac:dyDescent="0.2">
      <c r="A2" s="7">
        <v>1</v>
      </c>
      <c r="B2" s="47">
        <v>124</v>
      </c>
      <c r="D2" s="47">
        <f>IF(A2=1,B2*A2,"")</f>
        <v>124</v>
      </c>
    </row>
    <row r="3" spans="1:4" x14ac:dyDescent="0.2">
      <c r="A3" s="7">
        <v>2</v>
      </c>
      <c r="B3" s="47">
        <v>564</v>
      </c>
      <c r="D3" s="47" t="str">
        <f t="shared" ref="D3:D10" si="0">IF(A3=1,B3*A3,"")</f>
        <v/>
      </c>
    </row>
    <row r="4" spans="1:4" x14ac:dyDescent="0.2">
      <c r="A4" s="7">
        <v>3</v>
      </c>
      <c r="B4" s="47">
        <v>626</v>
      </c>
      <c r="D4" s="47" t="str">
        <f t="shared" si="0"/>
        <v/>
      </c>
    </row>
    <row r="5" spans="1:4" x14ac:dyDescent="0.2">
      <c r="A5" s="7">
        <v>1</v>
      </c>
      <c r="B5" s="47">
        <v>722</v>
      </c>
      <c r="D5" s="47">
        <f t="shared" si="0"/>
        <v>722</v>
      </c>
    </row>
    <row r="6" spans="1:4" x14ac:dyDescent="0.2">
      <c r="A6" s="7">
        <v>2</v>
      </c>
      <c r="B6" s="47">
        <v>128</v>
      </c>
      <c r="D6" s="47" t="str">
        <f t="shared" si="0"/>
        <v/>
      </c>
    </row>
    <row r="7" spans="1:4" x14ac:dyDescent="0.2">
      <c r="A7" s="7">
        <v>3</v>
      </c>
      <c r="B7" s="47">
        <v>378</v>
      </c>
      <c r="D7" s="47" t="str">
        <f t="shared" si="0"/>
        <v/>
      </c>
    </row>
    <row r="8" spans="1:4" x14ac:dyDescent="0.2">
      <c r="A8" s="7">
        <v>1</v>
      </c>
      <c r="B8" s="47">
        <v>385</v>
      </c>
      <c r="D8" s="47">
        <f t="shared" si="0"/>
        <v>385</v>
      </c>
    </row>
    <row r="9" spans="1:4" x14ac:dyDescent="0.2">
      <c r="A9" s="7">
        <v>1</v>
      </c>
      <c r="B9" s="47">
        <v>871</v>
      </c>
      <c r="D9" s="47">
        <f t="shared" si="0"/>
        <v>871</v>
      </c>
    </row>
    <row r="10" spans="1:4" x14ac:dyDescent="0.2">
      <c r="A10" s="7">
        <v>2</v>
      </c>
      <c r="B10" s="47">
        <v>144</v>
      </c>
      <c r="D10" s="47" t="str">
        <f t="shared" si="0"/>
        <v/>
      </c>
    </row>
    <row r="11" spans="1:4" x14ac:dyDescent="0.2">
      <c r="D11" s="47"/>
    </row>
    <row r="12" spans="1:4" x14ac:dyDescent="0.2">
      <c r="A12" s="11" t="s">
        <v>28</v>
      </c>
      <c r="B12" s="47">
        <f>SUMPRODUCT((A2:A10=1)*(B2:B10))</f>
        <v>2102</v>
      </c>
      <c r="C12" s="28"/>
      <c r="D12" s="47">
        <f>SUM(D2:D10)</f>
        <v>2102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</vt:i4>
      </vt:variant>
    </vt:vector>
  </HeadingPairs>
  <TitlesOfParts>
    <vt:vector size="42" baseType="lpstr">
      <vt:lpstr>SUM</vt:lpstr>
      <vt:lpstr>SUM (2)</vt:lpstr>
      <vt:lpstr>SUMIF</vt:lpstr>
      <vt:lpstr>SUMIF (2)</vt:lpstr>
      <vt:lpstr>SUMIF (3)</vt:lpstr>
      <vt:lpstr>COUNTIF</vt:lpstr>
      <vt:lpstr>COUNTIF (2)</vt:lpstr>
      <vt:lpstr>SUMPRODUCT</vt:lpstr>
      <vt:lpstr>SUMPRODUCT (2)</vt:lpstr>
      <vt:lpstr>SUMPRODUCT (3)</vt:lpstr>
      <vt:lpstr>ROUND</vt:lpstr>
      <vt:lpstr>ROUNDDOWN</vt:lpstr>
      <vt:lpstr>ROUNDUP</vt:lpstr>
      <vt:lpstr>ROUND (2)</vt:lpstr>
      <vt:lpstr>ROUND (3)</vt:lpstr>
      <vt:lpstr>MROUND</vt:lpstr>
      <vt:lpstr>MROUND (2)</vt:lpstr>
      <vt:lpstr>CEILING</vt:lpstr>
      <vt:lpstr>FLOOR</vt:lpstr>
      <vt:lpstr>PRODUCT</vt:lpstr>
      <vt:lpstr>PRODUCT (2)</vt:lpstr>
      <vt:lpstr>ISERROR-QUOTIENT</vt:lpstr>
      <vt:lpstr>exponential</vt:lpstr>
      <vt:lpstr>POWER</vt:lpstr>
      <vt:lpstr>MOD</vt:lpstr>
      <vt:lpstr>MOD (2)</vt:lpstr>
      <vt:lpstr>MOD-ROW</vt:lpstr>
      <vt:lpstr>MOD-COLUMN</vt:lpstr>
      <vt:lpstr>SUBTOTAL</vt:lpstr>
      <vt:lpstr>SUBTOTAL (2)</vt:lpstr>
      <vt:lpstr>INT-RAND</vt:lpstr>
      <vt:lpstr>RANDBETWEEN</vt:lpstr>
      <vt:lpstr>ODD</vt:lpstr>
      <vt:lpstr>ISODD</vt:lpstr>
      <vt:lpstr>ISODD-ROW</vt:lpstr>
      <vt:lpstr>ISODD-COLUMN</vt:lpstr>
      <vt:lpstr>ROMAN</vt:lpstr>
      <vt:lpstr>SIGN</vt:lpstr>
      <vt:lpstr>SUMSQ</vt:lpstr>
      <vt:lpstr>GCD</vt:lpstr>
      <vt:lpstr>LCM</vt:lpstr>
      <vt:lpstr>'COUNTIF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</dc:creator>
  <cp:lastModifiedBy>Brian Moriarty</cp:lastModifiedBy>
  <dcterms:created xsi:type="dcterms:W3CDTF">2003-10-07T06:57:02Z</dcterms:created>
  <dcterms:modified xsi:type="dcterms:W3CDTF">2018-01-14T18:22:58Z</dcterms:modified>
</cp:coreProperties>
</file>