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ate1904="1" hidePivotFieldList="1"/>
  <mc:AlternateContent xmlns:mc="http://schemas.openxmlformats.org/markup-compatibility/2006">
    <mc:Choice Requires="x15">
      <x15ac:absPath xmlns:x15ac="http://schemas.microsoft.com/office/spreadsheetml/2010/11/ac" url="C:\Users\bmoriarty\Documents\_book\2016 Excel Functions and Formulas\_CompanionDisc\EXCEL.Examples\"/>
    </mc:Choice>
  </mc:AlternateContent>
  <bookViews>
    <workbookView xWindow="-15" yWindow="-15" windowWidth="18285" windowHeight="15480" tabRatio="263"/>
  </bookViews>
  <sheets>
    <sheet name="sales" sheetId="2" r:id="rId1"/>
    <sheet name="Sheet2" sheetId="4" r:id="rId2"/>
  </sheets>
  <calcPr calcId="171027"/>
</workbook>
</file>

<file path=xl/calcChain.xml><?xml version="1.0" encoding="utf-8"?>
<calcChain xmlns="http://schemas.openxmlformats.org/spreadsheetml/2006/main">
  <c r="F14" i="2" l="1"/>
  <c r="F2" i="2"/>
  <c r="F3" i="2"/>
  <c r="F4" i="2"/>
  <c r="F5" i="2"/>
  <c r="F6" i="2"/>
  <c r="F7" i="2"/>
  <c r="F8" i="2"/>
  <c r="F9" i="2"/>
  <c r="F10" i="2"/>
  <c r="F11" i="2"/>
  <c r="F12" i="2"/>
  <c r="F13" i="2"/>
  <c r="E14" i="2"/>
  <c r="B5" i="4"/>
  <c r="D14" i="2"/>
  <c r="C14" i="2"/>
  <c r="B14" i="2"/>
  <c r="A14" i="2"/>
</calcChain>
</file>

<file path=xl/sharedStrings.xml><?xml version="1.0" encoding="utf-8"?>
<sst xmlns="http://schemas.openxmlformats.org/spreadsheetml/2006/main" count="30" uniqueCount="23">
  <si>
    <t>State</t>
  </si>
  <si>
    <t>VA</t>
  </si>
  <si>
    <t>MA</t>
  </si>
  <si>
    <t>SC</t>
  </si>
  <si>
    <t>NY</t>
  </si>
  <si>
    <t>SalesPerson</t>
  </si>
  <si>
    <t>George Wynant</t>
  </si>
  <si>
    <t>Thomas Jackson</t>
  </si>
  <si>
    <t>James Burne</t>
  </si>
  <si>
    <t>Julie Adam</t>
  </si>
  <si>
    <t>Amy Buren</t>
  </si>
  <si>
    <t>John Harrison</t>
  </si>
  <si>
    <t>Jennifer Mort</t>
  </si>
  <si>
    <t>Sarah Billingsley</t>
  </si>
  <si>
    <t>Frances Ivansky</t>
  </si>
  <si>
    <t>Corey Pearson</t>
  </si>
  <si>
    <t>Years Working</t>
  </si>
  <si>
    <t>YTD Sales</t>
  </si>
  <si>
    <t>Ted Harris</t>
  </si>
  <si>
    <t>Tina Fantastic</t>
  </si>
  <si>
    <t>CA</t>
  </si>
  <si>
    <t>MTD Sales</t>
  </si>
  <si>
    <t>MTD/YTD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</si>
</sst>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0"/>
      <name val="Verdana"/>
    </font>
    <font>
      <sz val="10"/>
      <name val="Verdana"/>
    </font>
    <font>
      <sz val="10"/>
      <name val="Arial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right"/>
    </xf>
    <xf numFmtId="1" fontId="2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164" fontId="0" fillId="0" borderId="0" xfId="0" applyNumberFormat="1"/>
    <xf numFmtId="9" fontId="3" fillId="0" borderId="0" xfId="2" applyFont="1" applyFill="1" applyBorder="1"/>
    <xf numFmtId="9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indexed="65"/>
        </patternFill>
      </fill>
    </dxf>
    <dxf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blSales" displayName="tblSales" ref="A1:F14" totalsRowCount="1">
  <autoFilter ref="A1:F13"/>
  <sortState ref="A2:D13">
    <sortCondition descending="1" ref="C1:C13"/>
  </sortState>
  <tableColumns count="6">
    <tableColumn id="1" name="SalesPerson" totalsRowFunction="count" dataDxfId="10" totalsRowDxfId="5"/>
    <tableColumn id="2" name="State" totalsRowFunction="count" dataDxfId="9" totalsRowDxfId="4"/>
    <tableColumn id="3" name="Years Working" totalsRowFunction="average" dataDxfId="8" totalsRowDxfId="3"/>
    <tableColumn id="4" name="YTD Sales" totalsRowFunction="sum" dataDxfId="7" totalsRowDxfId="2" dataCellStyle="Currency"/>
    <tableColumn id="5" name="MTD Sales" totalsRowFunction="sum" dataDxfId="6" totalsRowDxfId="1" dataCellStyle="Currency"/>
    <tableColumn id="6" name="MTD/YTD" totalsRowFunction="average" dataDxfId="0" dataCellStyle="Percent">
      <calculatedColumnFormula>tblSales[MTD Sales]/tblSales[[#This Row],[YTD Sales]]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Normal="100" workbookViewId="0">
      <pane ySplit="1" topLeftCell="A2" activePane="bottomLeft" state="frozen"/>
      <selection pane="bottomLeft" activeCell="F6" sqref="F6"/>
    </sheetView>
  </sheetViews>
  <sheetFormatPr defaultRowHeight="12.75" x14ac:dyDescent="0.2"/>
  <cols>
    <col min="1" max="1" width="21.5" style="5" customWidth="1"/>
    <col min="2" max="2" width="7.75" style="8" customWidth="1"/>
    <col min="3" max="3" width="14.25" style="9" customWidth="1"/>
    <col min="4" max="4" width="15.75" style="10" customWidth="1"/>
    <col min="5" max="5" width="11" style="5" customWidth="1"/>
    <col min="6" max="6" width="17.125" style="5" customWidth="1"/>
    <col min="7" max="256" width="11" style="5" customWidth="1"/>
    <col min="257" max="16384" width="9" style="5"/>
  </cols>
  <sheetData>
    <row r="1" spans="1:6" x14ac:dyDescent="0.2">
      <c r="A1" s="11" t="s">
        <v>5</v>
      </c>
      <c r="B1" s="6" t="s">
        <v>0</v>
      </c>
      <c r="C1" s="7" t="s">
        <v>16</v>
      </c>
      <c r="D1" s="12" t="s">
        <v>17</v>
      </c>
      <c r="E1" s="12" t="s">
        <v>21</v>
      </c>
      <c r="F1" s="5" t="s">
        <v>22</v>
      </c>
    </row>
    <row r="2" spans="1:6" x14ac:dyDescent="0.2">
      <c r="A2" s="11" t="s">
        <v>11</v>
      </c>
      <c r="B2" s="6" t="s">
        <v>2</v>
      </c>
      <c r="C2" s="7">
        <v>9</v>
      </c>
      <c r="D2" s="13">
        <v>10631</v>
      </c>
      <c r="E2" s="13">
        <v>1641</v>
      </c>
      <c r="F2" s="15">
        <f>tblSales[MTD Sales]/tblSales[[#This Row],[YTD Sales]]</f>
        <v>0.15435989088514721</v>
      </c>
    </row>
    <row r="3" spans="1:6" x14ac:dyDescent="0.2">
      <c r="A3" s="11" t="s">
        <v>12</v>
      </c>
      <c r="B3" s="6" t="s">
        <v>3</v>
      </c>
      <c r="C3" s="7">
        <v>9</v>
      </c>
      <c r="D3" s="13">
        <v>10974</v>
      </c>
      <c r="E3" s="13">
        <v>1578</v>
      </c>
      <c r="F3" s="15">
        <f>tblSales[MTD Sales]/tblSales[[#This Row],[YTD Sales]]</f>
        <v>0.1437944231820667</v>
      </c>
    </row>
    <row r="4" spans="1:6" x14ac:dyDescent="0.2">
      <c r="A4" s="11" t="s">
        <v>10</v>
      </c>
      <c r="B4" s="6" t="s">
        <v>1</v>
      </c>
      <c r="C4" s="7">
        <v>8</v>
      </c>
      <c r="D4" s="13">
        <v>29111</v>
      </c>
      <c r="E4" s="13">
        <v>1841</v>
      </c>
      <c r="F4" s="15">
        <f>tblSales[MTD Sales]/tblSales[[#This Row],[YTD Sales]]</f>
        <v>6.3240699391982416E-2</v>
      </c>
    </row>
    <row r="5" spans="1:6" x14ac:dyDescent="0.2">
      <c r="A5" s="11" t="s">
        <v>18</v>
      </c>
      <c r="B5" s="6" t="s">
        <v>20</v>
      </c>
      <c r="C5" s="7">
        <v>4</v>
      </c>
      <c r="D5" s="13">
        <v>33444</v>
      </c>
      <c r="E5" s="13">
        <v>1026</v>
      </c>
      <c r="F5" s="15">
        <f>tblSales[MTD Sales]/tblSales[[#This Row],[YTD Sales]]</f>
        <v>3.0678148546824543E-2</v>
      </c>
    </row>
    <row r="6" spans="1:6" x14ac:dyDescent="0.2">
      <c r="A6" s="11" t="s">
        <v>19</v>
      </c>
      <c r="B6" s="6" t="s">
        <v>20</v>
      </c>
      <c r="C6" s="7">
        <v>6</v>
      </c>
      <c r="D6" s="13">
        <v>22333</v>
      </c>
      <c r="E6" s="13">
        <v>1427</v>
      </c>
      <c r="F6" s="15">
        <f>tblSales[MTD Sales]/tblSales[[#This Row],[YTD Sales]]</f>
        <v>6.389647606680697E-2</v>
      </c>
    </row>
    <row r="7" spans="1:6" x14ac:dyDescent="0.2">
      <c r="A7" s="11" t="s">
        <v>14</v>
      </c>
      <c r="B7" s="6" t="s">
        <v>1</v>
      </c>
      <c r="C7" s="7">
        <v>7</v>
      </c>
      <c r="D7" s="13">
        <v>12650</v>
      </c>
      <c r="E7" s="13">
        <v>1572</v>
      </c>
      <c r="F7" s="15">
        <f>tblSales[MTD Sales]/tblSales[[#This Row],[YTD Sales]]</f>
        <v>0.12426877470355731</v>
      </c>
    </row>
    <row r="8" spans="1:6" x14ac:dyDescent="0.2">
      <c r="A8" s="11" t="s">
        <v>8</v>
      </c>
      <c r="B8" s="6" t="s">
        <v>1</v>
      </c>
      <c r="C8" s="7">
        <v>4</v>
      </c>
      <c r="D8" s="13">
        <v>29106</v>
      </c>
      <c r="E8" s="13">
        <v>1132</v>
      </c>
      <c r="F8" s="15">
        <f>tblSales[MTD Sales]/tblSales[[#This Row],[YTD Sales]]</f>
        <v>3.8892324606610323E-2</v>
      </c>
    </row>
    <row r="9" spans="1:6" x14ac:dyDescent="0.2">
      <c r="A9" s="11" t="s">
        <v>7</v>
      </c>
      <c r="B9" s="6" t="s">
        <v>1</v>
      </c>
      <c r="C9" s="7">
        <v>4</v>
      </c>
      <c r="D9" s="13">
        <v>24803</v>
      </c>
      <c r="E9" s="13">
        <v>1403</v>
      </c>
      <c r="F9" s="15">
        <f>tblSales[MTD Sales]/tblSales[[#This Row],[YTD Sales]]</f>
        <v>5.6565738015562632E-2</v>
      </c>
    </row>
    <row r="10" spans="1:6" x14ac:dyDescent="0.2">
      <c r="A10" s="11" t="s">
        <v>9</v>
      </c>
      <c r="B10" s="6" t="s">
        <v>2</v>
      </c>
      <c r="C10" s="7">
        <v>3</v>
      </c>
      <c r="D10" s="13">
        <v>11895</v>
      </c>
      <c r="E10" s="13">
        <v>1540</v>
      </c>
      <c r="F10" s="15">
        <f>tblSales[MTD Sales]/tblSales[[#This Row],[YTD Sales]]</f>
        <v>0.1294661622530475</v>
      </c>
    </row>
    <row r="11" spans="1:6" x14ac:dyDescent="0.2">
      <c r="A11" s="11" t="s">
        <v>13</v>
      </c>
      <c r="B11" s="6" t="s">
        <v>4</v>
      </c>
      <c r="C11" s="7">
        <v>3</v>
      </c>
      <c r="D11" s="13">
        <v>25189</v>
      </c>
      <c r="E11" s="13">
        <v>1604</v>
      </c>
      <c r="F11" s="15">
        <f>tblSales[MTD Sales]/tblSales[[#This Row],[YTD Sales]]</f>
        <v>6.3678589860653459E-2</v>
      </c>
    </row>
    <row r="12" spans="1:6" x14ac:dyDescent="0.2">
      <c r="A12" s="11" t="s">
        <v>6</v>
      </c>
      <c r="B12" s="6" t="s">
        <v>1</v>
      </c>
      <c r="C12" s="7">
        <v>3</v>
      </c>
      <c r="D12" s="13">
        <v>16143</v>
      </c>
      <c r="E12" s="13">
        <v>1321</v>
      </c>
      <c r="F12" s="15">
        <f>tblSales[MTD Sales]/tblSales[[#This Row],[YTD Sales]]</f>
        <v>8.1831134237750111E-2</v>
      </c>
    </row>
    <row r="13" spans="1:6" x14ac:dyDescent="0.2">
      <c r="A13" s="11" t="s">
        <v>15</v>
      </c>
      <c r="B13" s="6" t="s">
        <v>1</v>
      </c>
      <c r="C13" s="7">
        <v>2</v>
      </c>
      <c r="D13" s="13">
        <v>15194</v>
      </c>
      <c r="E13" s="13">
        <v>1405</v>
      </c>
      <c r="F13" s="15">
        <f>tblSales[MTD Sales]/tblSales[[#This Row],[YTD Sales]]</f>
        <v>9.2470712123206525E-2</v>
      </c>
    </row>
    <row r="14" spans="1:6" x14ac:dyDescent="0.2">
      <c r="A14" s="1">
        <f>SUBTOTAL(103,tblSales[SalesPerson])</f>
        <v>12</v>
      </c>
      <c r="B14" s="2">
        <f>SUBTOTAL(103,tblSales[State])</f>
        <v>12</v>
      </c>
      <c r="C14" s="4">
        <f>SUBTOTAL(101,tblSales[Years Working])</f>
        <v>5.166666666666667</v>
      </c>
      <c r="D14" s="3">
        <f>SUBTOTAL(109,tblSales[YTD Sales])</f>
        <v>241473</v>
      </c>
      <c r="E14" s="14">
        <f>SUBTOTAL(109,tblSales[MTD Sales])</f>
        <v>17490</v>
      </c>
      <c r="F14" s="16">
        <f>SUBTOTAL(101,tblSales[MTD/YTD])</f>
        <v>8.6928589489434646E-2</v>
      </c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"/>
  <sheetViews>
    <sheetView workbookViewId="0">
      <selection activeCell="B5" sqref="B5"/>
    </sheetView>
  </sheetViews>
  <sheetFormatPr defaultRowHeight="12.75" x14ac:dyDescent="0.2"/>
  <sheetData>
    <row r="5" spans="2:2" x14ac:dyDescent="0.2">
      <c r="B5" s="5">
        <f>VLOOKUP("John Harrison",tblSales[],3,FALSE)</f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Sheet2</vt:lpstr>
    </vt:vector>
  </TitlesOfParts>
  <Company>California State University, Northridge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 Herr</dc:creator>
  <cp:lastModifiedBy>Brian Moriarty</cp:lastModifiedBy>
  <dcterms:created xsi:type="dcterms:W3CDTF">2002-11-20T18:43:55Z</dcterms:created>
  <dcterms:modified xsi:type="dcterms:W3CDTF">2018-01-16T02:36:07Z</dcterms:modified>
</cp:coreProperties>
</file>